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"/>
    </mc:Choice>
  </mc:AlternateContent>
  <bookViews>
    <workbookView xWindow="0" yWindow="0" windowWidth="19440" windowHeight="11655" tabRatio="847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52511" fullCalcOnLoad="1"/>
</workbook>
</file>

<file path=xl/calcChain.xml><?xml version="1.0" encoding="utf-8"?>
<calcChain xmlns="http://schemas.openxmlformats.org/spreadsheetml/2006/main">
  <c r="C12" i="22" l="1"/>
  <c r="C11" i="22" s="1"/>
  <c r="C20" i="22"/>
  <c r="C33" i="22"/>
  <c r="C37" i="22"/>
  <c r="D12" i="22"/>
  <c r="D11" i="22" s="1"/>
  <c r="D20" i="22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/>
  <c r="E35" i="22"/>
  <c r="E35" i="20"/>
  <c r="E34" i="22"/>
  <c r="E34" i="20"/>
  <c r="D33" i="22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/>
  <c r="E18" i="22"/>
  <c r="E18" i="20"/>
  <c r="E17" i="22"/>
  <c r="E17" i="20"/>
  <c r="E16" i="22"/>
  <c r="E16" i="20"/>
  <c r="E14" i="22"/>
  <c r="E14" i="20"/>
  <c r="E13" i="22"/>
  <c r="E13" i="20"/>
  <c r="C12" i="20"/>
  <c r="E33" i="22"/>
  <c r="E33" i="20"/>
  <c r="E20" i="22"/>
  <c r="E20" i="20"/>
  <c r="D32" i="22" l="1"/>
  <c r="D11" i="20"/>
  <c r="C11" i="20"/>
  <c r="E11" i="22"/>
  <c r="E11" i="20" s="1"/>
  <c r="C32" i="22"/>
  <c r="E12" i="22"/>
  <c r="E12" i="20" s="1"/>
  <c r="D12" i="20"/>
  <c r="E37" i="22"/>
  <c r="E37" i="20" s="1"/>
  <c r="C32" i="20" l="1"/>
  <c r="C41" i="22"/>
  <c r="E32" i="22"/>
  <c r="E32" i="20" s="1"/>
  <c r="D41" i="22"/>
  <c r="D32" i="20"/>
  <c r="D41" i="20" l="1"/>
  <c r="D43" i="22"/>
  <c r="E41" i="22"/>
  <c r="E41" i="20" s="1"/>
  <c r="C43" i="22"/>
  <c r="C41" i="20"/>
  <c r="C45" i="22" l="1"/>
  <c r="C43" i="20"/>
  <c r="E43" i="22"/>
  <c r="E43" i="20" s="1"/>
  <c r="D43" i="20"/>
  <c r="D45" i="22"/>
  <c r="D45" i="20" l="1"/>
  <c r="D47" i="22"/>
  <c r="D47" i="20" s="1"/>
  <c r="D49" i="22"/>
  <c r="D49" i="20" s="1"/>
  <c r="C49" i="22"/>
  <c r="C45" i="20"/>
  <c r="C47" i="22"/>
  <c r="E45" i="22"/>
  <c r="E45" i="20" s="1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<sst xmlns="http://schemas.openxmlformats.org/spreadsheetml/2006/main" count="150" uniqueCount="142">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</sst>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8" borderId="1" applyBorder="0">
      <alignment vertical="center" wrapText="1"/>
    </xf>
    <xf numFmtId="0" fontId="17" fillId="9" borderId="0" applyBorder="0">
      <alignment vertical="center" wrapText="1"/>
    </xf>
  </cellStyleXfs>
  <cellXfs count="125">
    <xf numFmtId="0" fontId="0" fillId="0" borderId="0" xfId="0"/>
    <xf numFmtId="0" fontId="5" fillId="0" borderId="0" xfId="3"/>
    <xf numFmtId="0" fontId="18" fillId="0" borderId="0" xfId="3" applyFont="1"/>
    <xf numFmtId="0" fontId="5" fillId="0" borderId="2" xfId="3" applyBorder="1"/>
    <xf numFmtId="0" fontId="5" fillId="0" borderId="0" xfId="3" applyBorder="1"/>
    <xf numFmtId="0" fontId="5" fillId="0" borderId="3" xfId="3" applyBorder="1"/>
    <xf numFmtId="0" fontId="5" fillId="0" borderId="0" xfId="3" applyAlignment="1">
      <alignment vertical="center"/>
    </xf>
    <xf numFmtId="0" fontId="5" fillId="0" borderId="2" xfId="3" applyBorder="1" applyAlignment="1">
      <alignment vertical="center"/>
    </xf>
    <xf numFmtId="0" fontId="5" fillId="0" borderId="0" xfId="3" applyBorder="1" applyAlignment="1">
      <alignment vertical="center"/>
    </xf>
    <xf numFmtId="0" fontId="5" fillId="0" borderId="3" xfId="3" applyBorder="1" applyAlignment="1">
      <alignment vertical="center"/>
    </xf>
    <xf numFmtId="0" fontId="18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Alignment="1">
      <alignment horizontal="left" vertical="center"/>
    </xf>
    <xf numFmtId="0" fontId="5" fillId="0" borderId="0" xfId="3" applyFont="1"/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5" fillId="0" borderId="4" xfId="3" applyBorder="1" applyAlignment="1">
      <alignment vertical="center"/>
    </xf>
    <xf numFmtId="0" fontId="5" fillId="0" borderId="5" xfId="3" applyFont="1" applyBorder="1" applyAlignment="1">
      <alignment vertical="center"/>
    </xf>
    <xf numFmtId="0" fontId="19" fillId="0" borderId="0" xfId="2" applyAlignment="1">
      <alignment horizontal="left" vertical="center" indent="2"/>
    </xf>
    <xf numFmtId="0" fontId="5" fillId="0" borderId="5" xfId="3" applyBorder="1" applyAlignment="1">
      <alignment vertical="center"/>
    </xf>
    <xf numFmtId="0" fontId="5" fillId="0" borderId="6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5" fillId="0" borderId="7" xfId="3" applyBorder="1"/>
    <xf numFmtId="0" fontId="5" fillId="0" borderId="8" xfId="3" applyBorder="1"/>
    <xf numFmtId="0" fontId="5" fillId="0" borderId="9" xfId="3" applyBorder="1"/>
    <xf numFmtId="0" fontId="5" fillId="3" borderId="10" xfId="3" applyFont="1" applyFill="1" applyBorder="1" applyAlignment="1" applyProtection="1">
      <alignment horizontal="center" vertical="center" wrapText="1"/>
      <protection locked="0"/>
    </xf>
    <xf numFmtId="3" fontId="3" fillId="3" borderId="10" xfId="3" applyNumberFormat="1" applyFont="1" applyFill="1" applyBorder="1" applyAlignment="1" applyProtection="1">
      <alignment horizontal="right" vertical="center"/>
      <protection locked="0"/>
    </xf>
    <xf numFmtId="3" fontId="5" fillId="3" borderId="10" xfId="3" applyNumberFormat="1" applyFont="1" applyFill="1" applyBorder="1" applyAlignment="1" applyProtection="1">
      <alignment horizontal="right" vertical="center"/>
      <protection locked="0"/>
    </xf>
    <xf numFmtId="3" fontId="5" fillId="4" borderId="10" xfId="3" applyNumberFormat="1" applyFont="1" applyFill="1" applyBorder="1" applyAlignment="1" applyProtection="1">
      <alignment horizontal="right" vertical="center"/>
      <protection locked="0"/>
    </xf>
    <xf numFmtId="3" fontId="5" fillId="0" borderId="10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10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vertical="top" wrapText="1"/>
      <protection locked="0"/>
    </xf>
    <xf numFmtId="0" fontId="7" fillId="0" borderId="10" xfId="3" applyFont="1" applyFill="1" applyBorder="1" applyAlignment="1" applyProtection="1">
      <alignment horizontal="left" vertical="top" wrapText="1"/>
      <protection locked="0"/>
    </xf>
    <xf numFmtId="0" fontId="3" fillId="0" borderId="10" xfId="3" applyFont="1" applyFill="1" applyBorder="1" applyAlignment="1" applyProtection="1">
      <alignment horizontal="left" vertical="top" wrapText="1"/>
      <protection locked="0"/>
    </xf>
    <xf numFmtId="0" fontId="6" fillId="0" borderId="10" xfId="3" applyFont="1" applyFill="1" applyBorder="1" applyAlignment="1" applyProtection="1">
      <alignment horizontal="left" vertical="top" wrapText="1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10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3" fontId="3" fillId="3" borderId="10" xfId="3" applyNumberFormat="1" applyFont="1" applyFill="1" applyBorder="1" applyAlignment="1" applyProtection="1">
      <alignment horizontal="right" vertical="center"/>
    </xf>
    <xf numFmtId="3" fontId="5" fillId="3" borderId="10" xfId="3" applyNumberFormat="1" applyFont="1" applyFill="1" applyBorder="1" applyAlignment="1" applyProtection="1">
      <alignment horizontal="right" vertical="center"/>
    </xf>
    <xf numFmtId="0" fontId="5" fillId="3" borderId="0" xfId="0" applyFont="1" applyFill="1" applyProtection="1"/>
    <xf numFmtId="0" fontId="5" fillId="3" borderId="0" xfId="0" applyFont="1" applyFill="1" applyBorder="1" applyProtection="1"/>
    <xf numFmtId="0" fontId="0" fillId="2" borderId="0" xfId="0" applyFill="1" applyProtection="1"/>
    <xf numFmtId="0" fontId="5" fillId="3" borderId="0" xfId="0" applyFont="1" applyFill="1" applyAlignment="1" applyProtection="1">
      <alignment horizontal="right" vertical="top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horizontal="center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3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5" fillId="3" borderId="10" xfId="3" applyFont="1" applyFill="1" applyBorder="1" applyAlignment="1" applyProtection="1">
      <alignment horizontal="center" vertical="center" wrapText="1"/>
    </xf>
    <xf numFmtId="0" fontId="3" fillId="0" borderId="0" xfId="3" applyFont="1" applyProtection="1"/>
    <xf numFmtId="0" fontId="5" fillId="2" borderId="0" xfId="0" applyFont="1" applyFill="1" applyProtection="1"/>
    <xf numFmtId="0" fontId="5" fillId="0" borderId="10" xfId="3" applyFont="1" applyFill="1" applyBorder="1" applyAlignment="1" applyProtection="1">
      <alignment horizontal="left" vertical="top" wrapText="1"/>
    </xf>
    <xf numFmtId="3" fontId="5" fillId="4" borderId="10" xfId="3" applyNumberFormat="1" applyFont="1" applyFill="1" applyBorder="1" applyAlignment="1" applyProtection="1">
      <alignment horizontal="right" vertical="center"/>
    </xf>
    <xf numFmtId="3" fontId="5" fillId="0" borderId="10" xfId="3" applyNumberFormat="1" applyFont="1" applyFill="1" applyBorder="1" applyAlignment="1" applyProtection="1">
      <alignment horizontal="center" vertical="center" wrapText="1"/>
    </xf>
    <xf numFmtId="0" fontId="3" fillId="0" borderId="10" xfId="3" applyFont="1" applyFill="1" applyBorder="1" applyAlignment="1" applyProtection="1">
      <alignment horizontal="left" vertical="top" wrapText="1"/>
    </xf>
    <xf numFmtId="0" fontId="7" fillId="0" borderId="10" xfId="3" applyFont="1" applyFill="1" applyBorder="1" applyAlignment="1" applyProtection="1">
      <alignment horizontal="left" vertical="top" wrapText="1"/>
    </xf>
    <xf numFmtId="3" fontId="3" fillId="0" borderId="10" xfId="3" applyNumberFormat="1" applyFont="1" applyFill="1" applyBorder="1" applyAlignment="1" applyProtection="1">
      <alignment horizontal="right" vertical="center"/>
    </xf>
    <xf numFmtId="0" fontId="0" fillId="5" borderId="0" xfId="0" applyFill="1" applyProtection="1"/>
    <xf numFmtId="0" fontId="3" fillId="0" borderId="13" xfId="3" applyFont="1" applyBorder="1" applyAlignment="1" applyProtection="1">
      <alignment vertical="center"/>
    </xf>
    <xf numFmtId="0" fontId="3" fillId="0" borderId="14" xfId="3" applyFont="1" applyBorder="1" applyAlignment="1" applyProtection="1">
      <alignment vertical="center"/>
    </xf>
    <xf numFmtId="0" fontId="3" fillId="0" borderId="13" xfId="3" applyFont="1" applyBorder="1" applyAlignment="1" applyProtection="1">
      <alignment horizontal="left" vertical="center"/>
    </xf>
    <xf numFmtId="0" fontId="3" fillId="0" borderId="14" xfId="3" applyFont="1" applyBorder="1" applyAlignment="1" applyProtection="1">
      <alignment horizontal="left" vertical="center"/>
    </xf>
    <xf numFmtId="0" fontId="5" fillId="0" borderId="15" xfId="3" applyFont="1" applyBorder="1" applyAlignment="1" applyProtection="1">
      <alignment vertical="center"/>
    </xf>
    <xf numFmtId="0" fontId="5" fillId="0" borderId="16" xfId="3" applyBorder="1" applyAlignment="1" applyProtection="1">
      <alignment horizontal="left" vertical="center"/>
    </xf>
    <xf numFmtId="0" fontId="5" fillId="0" borderId="17" xfId="3" applyBorder="1" applyAlignment="1" applyProtection="1">
      <alignment horizontal="left" vertical="center"/>
    </xf>
    <xf numFmtId="0" fontId="5" fillId="0" borderId="18" xfId="3" applyBorder="1" applyAlignment="1" applyProtection="1">
      <alignment horizontal="left" vertical="center"/>
    </xf>
    <xf numFmtId="3" fontId="3" fillId="6" borderId="19" xfId="3" applyNumberFormat="1" applyFont="1" applyFill="1" applyBorder="1" applyAlignment="1" applyProtection="1">
      <alignment horizontal="right" vertical="center"/>
      <protection locked="0"/>
    </xf>
    <xf numFmtId="3" fontId="0" fillId="7" borderId="19" xfId="3" applyNumberFormat="1" applyFont="1" applyFill="1" applyBorder="1" applyAlignment="1" applyProtection="1">
      <alignment horizontal="right" vertical="center"/>
      <protection locked="0"/>
    </xf>
    <xf numFmtId="3" fontId="0" fillId="0" borderId="19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19" xfId="3" applyNumberFormat="1" applyFont="1" applyFill="1" applyBorder="1" applyAlignment="1" applyProtection="1">
      <alignment horizontal="right" vertical="center"/>
      <protection locked="0"/>
    </xf>
    <xf numFmtId="0" fontId="5" fillId="0" borderId="0" xfId="3" applyAlignment="1">
      <alignment horizontal="left" vertical="center"/>
    </xf>
    <xf numFmtId="0" fontId="19" fillId="0" borderId="0" xfId="2" applyBorder="1" applyAlignment="1">
      <alignment horizontal="left" vertical="center" indent="2"/>
    </xf>
    <xf numFmtId="0" fontId="19" fillId="0" borderId="3" xfId="2" applyBorder="1" applyAlignment="1">
      <alignment horizontal="left" vertical="center" indent="2"/>
    </xf>
    <xf numFmtId="0" fontId="19" fillId="0" borderId="0" xfId="2" applyAlignment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3" xfId="1" applyBorder="1" applyAlignment="1" applyProtection="1">
      <alignment horizontal="left" vertical="center"/>
      <protection locked="0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3" xfId="3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 indent="1"/>
    </xf>
    <xf numFmtId="0" fontId="19" fillId="0" borderId="0" xfId="2" applyAlignment="1">
      <alignment horizontal="left" vertical="center"/>
    </xf>
    <xf numFmtId="0" fontId="4" fillId="0" borderId="0" xfId="3" applyFont="1" applyAlignment="1">
      <alignment horizontal="left" vertical="center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49" fontId="3" fillId="0" borderId="25" xfId="3" applyNumberFormat="1" applyFont="1" applyBorder="1" applyAlignment="1" applyProtection="1">
      <alignment horizontal="left" vertical="center"/>
      <protection locked="0"/>
    </xf>
    <xf numFmtId="0" fontId="13" fillId="0" borderId="2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top"/>
    </xf>
    <xf numFmtId="0" fontId="11" fillId="0" borderId="21" xfId="3" applyFont="1" applyBorder="1" applyAlignment="1">
      <alignment horizontal="center" vertical="top"/>
    </xf>
    <xf numFmtId="0" fontId="11" fillId="0" borderId="22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8" xfId="3" applyFont="1" applyFill="1" applyBorder="1" applyAlignment="1" applyProtection="1">
      <alignment horizontal="center"/>
    </xf>
    <xf numFmtId="0" fontId="3" fillId="3" borderId="10" xfId="3" applyFont="1" applyFill="1" applyBorder="1" applyAlignment="1" applyProtection="1">
      <alignment horizontal="center" vertical="center" wrapText="1"/>
    </xf>
    <xf numFmtId="0" fontId="4" fillId="3" borderId="10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98"/>
  <sheetViews>
    <sheetView showGridLines="0" tabSelected="1" workbookViewId="0">
      <selection activeCell="C20" sqref="C20"/>
    </sheetView>
  </sheetViews>
  <sheetFormatPr defaultRowHeight="12.75" x14ac:dyDescent="0.2"/>
  <cols>
    <col min="1" max="1" width="9.140625" style="1"/>
    <col min="2" max="2" width="17.7109375" style="1" customWidth="1"/>
    <col min="3" max="3" width="16.42578125" style="1" customWidth="1"/>
    <col min="4" max="9" width="9.140625" style="1"/>
    <col min="10" max="17" width="9.140625" style="6"/>
    <col min="18" max="249" width="9.140625" style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 thickTop="1" x14ac:dyDescent="0.2">
      <c r="A1" s="110"/>
      <c r="B1" s="111"/>
      <c r="C1" s="111"/>
      <c r="D1" s="111"/>
      <c r="E1" s="111"/>
      <c r="F1" s="111"/>
      <c r="G1" s="111"/>
      <c r="H1" s="112"/>
      <c r="I1" s="113"/>
      <c r="J1" s="113"/>
      <c r="K1" s="113"/>
      <c r="L1" s="113"/>
      <c r="M1" s="113"/>
      <c r="N1" s="113"/>
      <c r="O1" s="113"/>
      <c r="P1" s="113"/>
      <c r="Q1" s="113"/>
      <c r="R1" s="113"/>
      <c r="IP1" s="2"/>
    </row>
    <row r="2" spans="1:250" ht="19.5" customHeight="1" x14ac:dyDescent="0.2">
      <c r="A2" s="3"/>
      <c r="B2" s="4"/>
      <c r="C2" s="4"/>
      <c r="D2" s="4"/>
      <c r="E2" s="4"/>
      <c r="F2" s="4"/>
      <c r="G2" s="4"/>
      <c r="H2" s="5"/>
      <c r="T2" s="2"/>
      <c r="U2" s="2"/>
      <c r="V2" s="2"/>
      <c r="W2" s="2"/>
      <c r="X2" s="2"/>
      <c r="Y2" s="2"/>
      <c r="IP2" s="2"/>
    </row>
    <row r="3" spans="1:250" ht="19.5" customHeight="1" x14ac:dyDescent="0.2">
      <c r="A3" s="3"/>
      <c r="B3" s="4"/>
      <c r="C3" s="4"/>
      <c r="D3" s="4"/>
      <c r="E3" s="4"/>
      <c r="F3" s="4"/>
      <c r="G3" s="4"/>
      <c r="H3" s="5"/>
      <c r="T3" s="2" t="s">
        <v>84</v>
      </c>
      <c r="U3" s="2" t="s">
        <v>85</v>
      </c>
      <c r="V3" s="2" t="s">
        <v>86</v>
      </c>
      <c r="W3" s="2"/>
      <c r="X3" s="2"/>
      <c r="Y3" s="2"/>
      <c r="IP3" s="2"/>
    </row>
    <row r="4" spans="1:250" s="6" customFormat="1" ht="17.25" customHeight="1" x14ac:dyDescent="0.2">
      <c r="A4" s="7"/>
      <c r="B4" s="8"/>
      <c r="C4" s="8"/>
      <c r="D4" s="8"/>
      <c r="E4" s="8"/>
      <c r="F4" s="8"/>
      <c r="G4" s="8"/>
      <c r="H4" s="9"/>
      <c r="T4" s="10" t="s">
        <v>41</v>
      </c>
      <c r="U4" s="10">
        <v>2011</v>
      </c>
      <c r="V4" s="10" t="s">
        <v>87</v>
      </c>
      <c r="W4" s="10"/>
      <c r="X4" s="10"/>
      <c r="Y4" s="10"/>
      <c r="IP4" s="10"/>
    </row>
    <row r="5" spans="1:250" s="6" customFormat="1" ht="17.25" customHeight="1" x14ac:dyDescent="0.2">
      <c r="A5" s="7"/>
      <c r="B5" s="8"/>
      <c r="C5" s="8"/>
      <c r="D5" s="8"/>
      <c r="E5" s="8"/>
      <c r="F5" s="8"/>
      <c r="G5" s="8"/>
      <c r="H5" s="9"/>
      <c r="T5" s="10" t="s">
        <v>42</v>
      </c>
      <c r="U5" s="10">
        <v>2012</v>
      </c>
      <c r="V5" s="10" t="s">
        <v>88</v>
      </c>
      <c r="W5" s="10"/>
      <c r="X5" s="10"/>
      <c r="Y5" s="10"/>
      <c r="IP5" s="10"/>
    </row>
    <row r="6" spans="1:250" s="6" customFormat="1" ht="17.25" customHeight="1" x14ac:dyDescent="0.2">
      <c r="A6" s="7"/>
      <c r="B6" s="8"/>
      <c r="C6" s="8"/>
      <c r="D6" s="8"/>
      <c r="E6" s="8"/>
      <c r="F6" s="8"/>
      <c r="G6" s="8"/>
      <c r="H6" s="9"/>
      <c r="J6" s="102"/>
      <c r="K6" s="102"/>
      <c r="L6" s="102"/>
      <c r="M6" s="102"/>
      <c r="N6" s="102"/>
      <c r="O6" s="102"/>
      <c r="P6" s="102"/>
      <c r="Q6" s="102"/>
      <c r="T6" s="10"/>
      <c r="U6" s="10">
        <v>2013</v>
      </c>
      <c r="V6" s="10" t="s">
        <v>89</v>
      </c>
      <c r="W6" s="10"/>
      <c r="X6" s="10"/>
      <c r="Y6" s="10"/>
      <c r="IP6" s="10"/>
    </row>
    <row r="7" spans="1:250" s="6" customFormat="1" ht="17.25" customHeight="1" x14ac:dyDescent="0.2">
      <c r="A7" s="7"/>
      <c r="B7" s="8"/>
      <c r="C7" s="8"/>
      <c r="D7" s="8"/>
      <c r="E7" s="8"/>
      <c r="F7" s="8"/>
      <c r="G7" s="8"/>
      <c r="H7" s="9"/>
      <c r="J7" s="102"/>
      <c r="K7" s="102"/>
      <c r="L7" s="102"/>
      <c r="M7" s="102"/>
      <c r="N7" s="102"/>
      <c r="O7" s="102"/>
      <c r="P7" s="102"/>
      <c r="Q7" s="102"/>
      <c r="T7" s="10"/>
      <c r="U7" s="10">
        <v>2014</v>
      </c>
      <c r="V7" s="10" t="s">
        <v>90</v>
      </c>
      <c r="W7" s="10"/>
      <c r="X7" s="10"/>
      <c r="Y7" s="10"/>
      <c r="IM7" s="11"/>
      <c r="IN7" s="11"/>
      <c r="IO7" s="11"/>
      <c r="IP7" s="10"/>
    </row>
    <row r="8" spans="1:250" ht="19.5" customHeight="1" x14ac:dyDescent="0.2">
      <c r="A8" s="7"/>
      <c r="B8" s="8"/>
      <c r="C8" s="8"/>
      <c r="D8" s="8"/>
      <c r="E8" s="8"/>
      <c r="F8" s="8"/>
      <c r="G8" s="8"/>
      <c r="H8" s="9"/>
      <c r="I8" s="6"/>
      <c r="J8" s="102"/>
      <c r="K8" s="102"/>
      <c r="L8" s="102"/>
      <c r="M8" s="102"/>
      <c r="N8" s="102"/>
      <c r="O8" s="102"/>
      <c r="P8" s="102"/>
      <c r="Q8" s="12"/>
      <c r="R8" s="6"/>
      <c r="U8" s="2">
        <v>2015</v>
      </c>
      <c r="V8" s="2"/>
      <c r="W8" s="2"/>
      <c r="X8" s="2"/>
      <c r="Y8" s="2"/>
      <c r="IM8" s="13"/>
      <c r="IN8" s="13"/>
      <c r="IO8" s="13"/>
      <c r="IP8" s="2"/>
    </row>
    <row r="9" spans="1:250" ht="19.5" customHeight="1" x14ac:dyDescent="0.2">
      <c r="A9" s="107" t="s">
        <v>91</v>
      </c>
      <c r="B9" s="108"/>
      <c r="C9" s="108"/>
      <c r="D9" s="108"/>
      <c r="E9" s="108"/>
      <c r="F9" s="108"/>
      <c r="G9" s="108"/>
      <c r="H9" s="109"/>
      <c r="I9" s="14"/>
      <c r="J9" s="102"/>
      <c r="K9" s="102"/>
      <c r="L9" s="102"/>
      <c r="M9" s="102"/>
      <c r="N9" s="102"/>
      <c r="O9" s="102"/>
      <c r="P9" s="102"/>
      <c r="Q9" s="102"/>
      <c r="R9" s="15"/>
      <c r="U9" s="2">
        <v>2016</v>
      </c>
      <c r="V9" s="2"/>
      <c r="W9" s="2"/>
      <c r="X9" s="2"/>
      <c r="Y9" s="2"/>
      <c r="IM9" s="13"/>
      <c r="IN9" s="13"/>
      <c r="IO9" s="13"/>
      <c r="IP9" s="2"/>
    </row>
    <row r="10" spans="1:250" ht="19.5" customHeight="1" x14ac:dyDescent="0.2">
      <c r="A10" s="107"/>
      <c r="B10" s="108"/>
      <c r="C10" s="108"/>
      <c r="D10" s="108"/>
      <c r="E10" s="108"/>
      <c r="F10" s="108"/>
      <c r="G10" s="108"/>
      <c r="H10" s="109"/>
      <c r="J10" s="102"/>
      <c r="K10" s="102"/>
      <c r="L10" s="102"/>
      <c r="M10" s="102"/>
      <c r="N10" s="102"/>
      <c r="O10" s="102"/>
      <c r="P10" s="102"/>
      <c r="Q10" s="102"/>
      <c r="U10" s="2">
        <v>2017</v>
      </c>
      <c r="V10" s="2"/>
      <c r="W10" s="10"/>
      <c r="X10" s="2"/>
      <c r="Y10" s="2"/>
      <c r="IM10" s="13"/>
      <c r="IN10" s="13"/>
      <c r="IO10" s="13"/>
      <c r="IP10" s="2"/>
    </row>
    <row r="11" spans="1:250" ht="19.5" customHeight="1" x14ac:dyDescent="0.2">
      <c r="A11" s="3"/>
      <c r="B11" s="4"/>
      <c r="C11" s="4"/>
      <c r="D11" s="4"/>
      <c r="E11" s="4"/>
      <c r="F11" s="4"/>
      <c r="G11" s="4"/>
      <c r="H11" s="5"/>
      <c r="J11" s="102"/>
      <c r="K11" s="102"/>
      <c r="L11" s="102"/>
      <c r="M11" s="102"/>
      <c r="N11" s="102"/>
      <c r="O11" s="102"/>
      <c r="P11" s="102"/>
      <c r="Q11" s="102"/>
      <c r="U11" s="2">
        <v>2018</v>
      </c>
      <c r="V11" s="2"/>
      <c r="W11" s="10"/>
      <c r="X11" s="2"/>
      <c r="Y11" s="2"/>
      <c r="IM11" s="13"/>
      <c r="IN11" s="13"/>
      <c r="IO11" s="13"/>
      <c r="IP11" s="2"/>
    </row>
    <row r="12" spans="1:250" ht="19.5" customHeight="1" x14ac:dyDescent="0.2">
      <c r="A12" s="3"/>
      <c r="B12" s="4"/>
      <c r="C12" s="4"/>
      <c r="D12" s="4"/>
      <c r="E12" s="4"/>
      <c r="F12" s="4"/>
      <c r="G12" s="4"/>
      <c r="H12" s="5"/>
      <c r="J12" s="102"/>
      <c r="K12" s="102"/>
      <c r="L12" s="102"/>
      <c r="M12" s="102"/>
      <c r="N12" s="102"/>
      <c r="O12" s="102"/>
      <c r="P12" s="102"/>
      <c r="Q12" s="102"/>
      <c r="U12" s="2">
        <v>2019</v>
      </c>
      <c r="V12" s="2"/>
      <c r="W12" s="10"/>
      <c r="X12" s="2"/>
      <c r="Y12" s="2"/>
      <c r="IM12" s="13"/>
      <c r="IN12" s="13"/>
      <c r="IO12" s="13"/>
      <c r="IP12" s="2"/>
    </row>
    <row r="13" spans="1:250" ht="19.5" customHeight="1" x14ac:dyDescent="0.2">
      <c r="A13" s="3"/>
      <c r="B13" s="4"/>
      <c r="C13" s="4"/>
      <c r="D13" s="4"/>
      <c r="E13" s="4"/>
      <c r="F13" s="4"/>
      <c r="G13" s="4"/>
      <c r="H13" s="5"/>
      <c r="J13" s="102"/>
      <c r="K13" s="102"/>
      <c r="L13" s="102"/>
      <c r="M13" s="102"/>
      <c r="N13" s="102"/>
      <c r="O13" s="102"/>
      <c r="P13" s="102"/>
      <c r="Q13" s="102"/>
      <c r="U13" s="2">
        <v>2020</v>
      </c>
      <c r="V13" s="10"/>
      <c r="W13" s="10"/>
      <c r="X13" s="2"/>
      <c r="Y13" s="2"/>
      <c r="IM13" s="13"/>
      <c r="IN13" s="13"/>
      <c r="IO13" s="13"/>
      <c r="IP13" s="2"/>
    </row>
    <row r="14" spans="1:250" ht="19.5" customHeight="1" x14ac:dyDescent="0.2">
      <c r="A14" s="3"/>
      <c r="B14" s="4"/>
      <c r="C14" s="4"/>
      <c r="D14" s="4"/>
      <c r="E14" s="4"/>
      <c r="F14" s="4"/>
      <c r="G14" s="4"/>
      <c r="H14" s="5"/>
      <c r="J14" s="102"/>
      <c r="K14" s="102"/>
      <c r="L14" s="102"/>
      <c r="M14" s="102"/>
      <c r="N14" s="102"/>
      <c r="O14" s="102"/>
      <c r="P14" s="102"/>
      <c r="Q14" s="102"/>
      <c r="U14" s="2">
        <v>2021</v>
      </c>
      <c r="V14" s="10"/>
      <c r="W14" s="10"/>
      <c r="X14" s="2"/>
      <c r="Y14" s="2"/>
      <c r="IM14" s="13"/>
      <c r="IN14" s="13"/>
      <c r="IO14" s="13"/>
      <c r="IP14" s="2"/>
    </row>
    <row r="15" spans="1:250" s="6" customFormat="1" ht="19.5" customHeight="1" x14ac:dyDescent="0.2">
      <c r="A15" s="7"/>
      <c r="B15" s="8"/>
      <c r="C15" s="8"/>
      <c r="D15" s="8"/>
      <c r="E15" s="8"/>
      <c r="F15" s="8"/>
      <c r="G15" s="8"/>
      <c r="H15" s="9"/>
      <c r="J15" s="102"/>
      <c r="K15" s="102"/>
      <c r="L15" s="102"/>
      <c r="M15" s="102"/>
      <c r="N15" s="102"/>
      <c r="O15" s="102"/>
      <c r="P15" s="102"/>
      <c r="Q15" s="102"/>
      <c r="U15" s="2">
        <v>2026</v>
      </c>
      <c r="V15" s="10"/>
      <c r="W15" s="2"/>
      <c r="X15" s="10"/>
      <c r="Y15" s="10"/>
      <c r="IM15" s="11"/>
      <c r="IN15" s="11"/>
      <c r="IO15" s="11"/>
      <c r="IP15" s="10"/>
    </row>
    <row r="16" spans="1:250" s="6" customFormat="1" ht="19.5" customHeight="1" x14ac:dyDescent="0.2">
      <c r="A16" s="7"/>
      <c r="B16" s="8"/>
      <c r="C16" s="8"/>
      <c r="D16" s="8"/>
      <c r="E16" s="8"/>
      <c r="F16" s="8"/>
      <c r="G16" s="8"/>
      <c r="H16" s="9"/>
      <c r="I16" s="1"/>
      <c r="J16" s="102"/>
      <c r="K16" s="102"/>
      <c r="L16" s="102"/>
      <c r="M16" s="102"/>
      <c r="N16" s="102"/>
      <c r="O16" s="102"/>
      <c r="P16" s="102"/>
      <c r="Q16" s="102"/>
      <c r="U16" s="2">
        <v>2027</v>
      </c>
      <c r="V16" s="2"/>
      <c r="W16" s="2"/>
      <c r="X16" s="10"/>
      <c r="Y16" s="10"/>
      <c r="IM16" s="11"/>
      <c r="IN16" s="11"/>
      <c r="IO16" s="11"/>
      <c r="IP16" s="10"/>
    </row>
    <row r="17" spans="1:250" s="6" customFormat="1" ht="19.5" customHeight="1" thickBot="1" x14ac:dyDescent="0.25">
      <c r="A17" s="7"/>
      <c r="B17" s="8"/>
      <c r="C17" s="8"/>
      <c r="D17" s="8"/>
      <c r="E17" s="8"/>
      <c r="F17" s="8"/>
      <c r="G17" s="8"/>
      <c r="H17" s="9"/>
      <c r="I17" s="1"/>
      <c r="J17" s="103"/>
      <c r="K17" s="103"/>
      <c r="L17" s="103"/>
      <c r="M17" s="103"/>
      <c r="N17" s="103"/>
      <c r="O17" s="103"/>
      <c r="P17" s="103"/>
      <c r="Q17" s="103"/>
      <c r="U17" s="2">
        <v>2028</v>
      </c>
      <c r="V17" s="2"/>
      <c r="W17" s="2"/>
      <c r="X17" s="10"/>
      <c r="Y17" s="10"/>
      <c r="IM17" s="11"/>
      <c r="IN17" s="11"/>
      <c r="IO17" s="11"/>
      <c r="IP17" s="10"/>
    </row>
    <row r="18" spans="1:250" s="6" customFormat="1" ht="19.5" customHeight="1" thickTop="1" x14ac:dyDescent="0.2">
      <c r="A18" s="7"/>
      <c r="B18" s="16" t="s">
        <v>92</v>
      </c>
      <c r="C18" s="104" t="s">
        <v>141</v>
      </c>
      <c r="D18" s="105"/>
      <c r="E18" s="105"/>
      <c r="F18" s="105"/>
      <c r="G18" s="106"/>
      <c r="H18" s="9"/>
      <c r="I18" s="1"/>
      <c r="J18" s="101"/>
      <c r="K18" s="101"/>
      <c r="L18" s="101"/>
      <c r="M18" s="101"/>
      <c r="N18" s="101"/>
      <c r="O18" s="101"/>
      <c r="P18" s="101"/>
      <c r="Q18" s="101"/>
      <c r="U18" s="2">
        <v>2029</v>
      </c>
      <c r="V18" s="2"/>
      <c r="W18" s="2"/>
      <c r="X18" s="10"/>
      <c r="Y18" s="10"/>
      <c r="IM18" s="11"/>
      <c r="IN18" s="11"/>
      <c r="IO18" s="11"/>
      <c r="IP18" s="10"/>
    </row>
    <row r="19" spans="1:250" s="6" customFormat="1" ht="19.5" customHeight="1" x14ac:dyDescent="0.2">
      <c r="A19" s="3"/>
      <c r="B19" s="17" t="s">
        <v>93</v>
      </c>
      <c r="C19" s="98">
        <v>4057643</v>
      </c>
      <c r="D19" s="99"/>
      <c r="E19" s="99"/>
      <c r="F19" s="99"/>
      <c r="G19" s="100"/>
      <c r="H19" s="5"/>
      <c r="I19" s="1"/>
      <c r="J19" s="95"/>
      <c r="K19" s="95"/>
      <c r="L19" s="95"/>
      <c r="M19" s="95"/>
      <c r="N19" s="95"/>
      <c r="O19" s="95"/>
      <c r="P19" s="95"/>
      <c r="Q19" s="95"/>
      <c r="R19" s="1"/>
      <c r="U19" s="2">
        <v>2030</v>
      </c>
      <c r="V19" s="2"/>
      <c r="W19" s="2"/>
      <c r="X19" s="10"/>
      <c r="Y19" s="10"/>
      <c r="IM19" s="11"/>
      <c r="IN19" s="11"/>
      <c r="IO19" s="11"/>
      <c r="IP19" s="10"/>
    </row>
    <row r="20" spans="1:250" s="6" customFormat="1" ht="19.5" customHeight="1" x14ac:dyDescent="0.2">
      <c r="A20" s="3"/>
      <c r="B20" s="17" t="s">
        <v>94</v>
      </c>
      <c r="C20" s="31" t="s">
        <v>42</v>
      </c>
      <c r="D20" s="82"/>
      <c r="E20" s="82"/>
      <c r="F20" s="82"/>
      <c r="G20" s="83"/>
      <c r="H20" s="5"/>
      <c r="I20" s="1"/>
      <c r="J20" s="18"/>
      <c r="K20" s="18"/>
      <c r="L20" s="18"/>
      <c r="M20" s="18"/>
      <c r="N20" s="18"/>
      <c r="O20" s="18"/>
      <c r="P20" s="18"/>
      <c r="Q20" s="18"/>
      <c r="R20" s="1"/>
      <c r="U20" s="2"/>
      <c r="V20" s="2"/>
      <c r="W20" s="2"/>
      <c r="X20" s="10"/>
      <c r="Y20" s="10"/>
      <c r="IM20" s="11"/>
      <c r="IN20" s="11"/>
      <c r="IO20" s="11"/>
      <c r="IP20" s="10"/>
    </row>
    <row r="21" spans="1:250" s="6" customFormat="1" ht="19.5" customHeight="1" x14ac:dyDescent="0.2">
      <c r="A21" s="3"/>
      <c r="B21" s="17" t="s">
        <v>95</v>
      </c>
      <c r="C21" s="32" t="s">
        <v>42</v>
      </c>
      <c r="D21" s="80"/>
      <c r="E21" s="80"/>
      <c r="F21" s="80"/>
      <c r="G21" s="81"/>
      <c r="H21" s="5"/>
      <c r="I21" s="1"/>
      <c r="J21" s="95"/>
      <c r="K21" s="95"/>
      <c r="L21" s="95"/>
      <c r="M21" s="95"/>
      <c r="N21" s="95"/>
      <c r="O21" s="95"/>
      <c r="P21" s="95"/>
      <c r="Q21" s="95"/>
      <c r="R21" s="1"/>
      <c r="U21" s="2">
        <v>2031</v>
      </c>
      <c r="V21" s="2"/>
      <c r="W21" s="2"/>
      <c r="X21" s="10"/>
      <c r="Y21" s="10"/>
      <c r="IM21" s="11"/>
      <c r="IN21" s="11"/>
      <c r="IO21" s="11"/>
      <c r="IP21" s="10"/>
    </row>
    <row r="22" spans="1:250" ht="19.5" customHeight="1" x14ac:dyDescent="0.2">
      <c r="A22" s="3"/>
      <c r="B22" s="19" t="s">
        <v>96</v>
      </c>
      <c r="C22" s="32" t="s">
        <v>89</v>
      </c>
      <c r="D22" s="80"/>
      <c r="E22" s="80"/>
      <c r="F22" s="80"/>
      <c r="G22" s="81"/>
      <c r="H22" s="5"/>
      <c r="J22" s="95"/>
      <c r="K22" s="95"/>
      <c r="L22" s="95"/>
      <c r="M22" s="95"/>
      <c r="N22" s="95"/>
      <c r="O22" s="95"/>
      <c r="P22" s="95"/>
      <c r="Q22" s="95"/>
      <c r="U22" s="2">
        <v>2032</v>
      </c>
      <c r="V22" s="2"/>
      <c r="W22" s="2"/>
      <c r="X22" s="10"/>
      <c r="Y22" s="10"/>
      <c r="IM22" s="13"/>
      <c r="IN22" s="13"/>
      <c r="IO22" s="13"/>
      <c r="IP22" s="2"/>
    </row>
    <row r="23" spans="1:250" ht="19.5" customHeight="1" x14ac:dyDescent="0.2">
      <c r="A23" s="3"/>
      <c r="B23" s="20" t="s">
        <v>97</v>
      </c>
      <c r="C23" s="33">
        <v>2018</v>
      </c>
      <c r="D23" s="80"/>
      <c r="E23" s="80"/>
      <c r="F23" s="80"/>
      <c r="G23" s="81"/>
      <c r="H23" s="5"/>
      <c r="J23" s="95"/>
      <c r="K23" s="95"/>
      <c r="L23" s="95"/>
      <c r="M23" s="95"/>
      <c r="N23" s="95"/>
      <c r="O23" s="95"/>
      <c r="P23" s="95"/>
      <c r="Q23" s="95"/>
      <c r="U23" s="2">
        <v>2033</v>
      </c>
      <c r="V23" s="2"/>
      <c r="W23" s="2"/>
      <c r="X23" s="2"/>
      <c r="Y23" s="2"/>
      <c r="IM23" s="13"/>
      <c r="IN23" s="13"/>
      <c r="IO23" s="13"/>
      <c r="IP23" s="2"/>
    </row>
    <row r="24" spans="1:250" ht="18" customHeight="1" thickBot="1" x14ac:dyDescent="0.25">
      <c r="A24" s="3"/>
      <c r="B24" s="84"/>
      <c r="C24" s="85"/>
      <c r="D24" s="86"/>
      <c r="E24" s="86"/>
      <c r="F24" s="86"/>
      <c r="G24" s="87"/>
      <c r="H24" s="5"/>
      <c r="J24" s="95"/>
      <c r="K24" s="95"/>
      <c r="L24" s="95"/>
      <c r="M24" s="95"/>
      <c r="N24" s="95"/>
      <c r="O24" s="95"/>
      <c r="P24" s="95"/>
      <c r="Q24" s="95"/>
      <c r="U24" s="2">
        <v>2037</v>
      </c>
      <c r="V24" s="2"/>
      <c r="W24" s="2"/>
      <c r="X24" s="2"/>
      <c r="Y24" s="2"/>
      <c r="IM24" s="13"/>
      <c r="IN24" s="13"/>
      <c r="IO24" s="13"/>
      <c r="IP24" s="2"/>
    </row>
    <row r="25" spans="1:250" ht="18" customHeight="1" thickTop="1" x14ac:dyDescent="0.2">
      <c r="A25" s="3"/>
      <c r="B25" s="4"/>
      <c r="C25" s="4"/>
      <c r="D25" s="4"/>
      <c r="E25" s="4"/>
      <c r="F25" s="4"/>
      <c r="G25" s="4"/>
      <c r="H25" s="5"/>
      <c r="J25" s="101"/>
      <c r="K25" s="101"/>
      <c r="L25" s="101"/>
      <c r="M25" s="101"/>
      <c r="N25" s="101"/>
      <c r="O25" s="101"/>
      <c r="P25" s="101"/>
      <c r="Q25" s="101"/>
      <c r="U25" s="2">
        <v>2038</v>
      </c>
      <c r="V25" s="2"/>
      <c r="W25" s="2"/>
      <c r="X25" s="2"/>
      <c r="Y25" s="2"/>
      <c r="IM25" s="13"/>
      <c r="IN25" s="13"/>
      <c r="IO25" s="13"/>
      <c r="IP25" s="2"/>
    </row>
    <row r="26" spans="1:250" ht="18" customHeight="1" x14ac:dyDescent="0.2">
      <c r="A26" s="3"/>
      <c r="B26" s="4"/>
      <c r="C26" s="4"/>
      <c r="D26" s="4"/>
      <c r="E26" s="4"/>
      <c r="F26" s="4"/>
      <c r="G26" s="4"/>
      <c r="H26" s="5"/>
      <c r="J26" s="95"/>
      <c r="K26" s="95"/>
      <c r="L26" s="95"/>
      <c r="M26" s="95"/>
      <c r="N26" s="95"/>
      <c r="O26" s="95"/>
      <c r="P26" s="95"/>
      <c r="Q26" s="95"/>
      <c r="U26" s="2">
        <v>2039</v>
      </c>
      <c r="V26" s="2"/>
      <c r="W26" s="2"/>
      <c r="X26" s="2"/>
      <c r="Y26" s="2"/>
      <c r="IM26" s="13"/>
      <c r="IN26" s="13"/>
      <c r="IO26" s="13"/>
      <c r="IP26" s="2"/>
    </row>
    <row r="27" spans="1:250" ht="18" customHeight="1" x14ac:dyDescent="0.2">
      <c r="A27" s="3"/>
      <c r="B27" s="21" t="s">
        <v>98</v>
      </c>
      <c r="C27" s="6"/>
      <c r="D27" s="6"/>
      <c r="E27" s="6"/>
      <c r="F27" s="6"/>
      <c r="G27" s="6"/>
      <c r="H27" s="5"/>
      <c r="J27" s="95"/>
      <c r="K27" s="95"/>
      <c r="L27" s="95"/>
      <c r="M27" s="95"/>
      <c r="N27" s="95"/>
      <c r="O27" s="95"/>
      <c r="P27" s="95"/>
      <c r="Q27" s="95"/>
      <c r="U27" s="2">
        <v>2040</v>
      </c>
      <c r="V27" s="2"/>
      <c r="W27" s="2"/>
      <c r="X27" s="2"/>
      <c r="Y27" s="2"/>
      <c r="IM27" s="13"/>
      <c r="IN27" s="13"/>
      <c r="IO27" s="13"/>
      <c r="IP27" s="2"/>
    </row>
    <row r="28" spans="1:250" ht="18" customHeight="1" x14ac:dyDescent="0.2">
      <c r="A28" s="3"/>
      <c r="B28" s="93"/>
      <c r="C28" s="93"/>
      <c r="D28" s="93"/>
      <c r="E28" s="93"/>
      <c r="F28" s="93"/>
      <c r="G28" s="93"/>
      <c r="H28" s="94"/>
      <c r="J28" s="95"/>
      <c r="K28" s="95"/>
      <c r="L28" s="95"/>
      <c r="M28" s="95"/>
      <c r="N28" s="95"/>
      <c r="O28" s="95"/>
      <c r="P28" s="95"/>
      <c r="Q28" s="95"/>
      <c r="U28" s="2">
        <v>2041</v>
      </c>
      <c r="V28" s="2"/>
      <c r="W28" s="2"/>
      <c r="X28" s="2"/>
      <c r="Y28" s="2"/>
      <c r="IM28" s="13"/>
      <c r="IN28" s="13"/>
      <c r="IO28" s="13"/>
      <c r="IP28" s="2"/>
    </row>
    <row r="29" spans="1:250" ht="18.75" customHeight="1" x14ac:dyDescent="0.2">
      <c r="A29" s="3"/>
      <c r="B29" s="96" t="s">
        <v>103</v>
      </c>
      <c r="C29" s="96"/>
      <c r="D29" s="96"/>
      <c r="E29" s="96"/>
      <c r="F29" s="96"/>
      <c r="G29" s="96"/>
      <c r="H29" s="97"/>
      <c r="J29" s="95"/>
      <c r="K29" s="95"/>
      <c r="L29" s="95"/>
      <c r="M29" s="95"/>
      <c r="N29" s="95"/>
      <c r="O29" s="95"/>
      <c r="P29" s="95"/>
      <c r="Q29" s="95"/>
      <c r="U29" s="2">
        <v>2042</v>
      </c>
      <c r="V29" s="2"/>
      <c r="W29" s="2"/>
      <c r="X29" s="2"/>
      <c r="Y29" s="2"/>
      <c r="IM29" s="13"/>
      <c r="IN29" s="13"/>
      <c r="IO29" s="13"/>
      <c r="IP29" s="2"/>
    </row>
    <row r="30" spans="1:250" ht="18" customHeight="1" x14ac:dyDescent="0.2">
      <c r="A30" s="3"/>
      <c r="B30" s="96" t="s">
        <v>99</v>
      </c>
      <c r="C30" s="96"/>
      <c r="D30" s="96"/>
      <c r="E30" s="96"/>
      <c r="F30" s="96"/>
      <c r="G30" s="96"/>
      <c r="H30" s="97"/>
      <c r="J30" s="92"/>
      <c r="K30" s="92"/>
      <c r="L30" s="92"/>
      <c r="M30" s="92"/>
      <c r="N30" s="92"/>
      <c r="O30" s="92"/>
      <c r="P30" s="92"/>
      <c r="Q30" s="92"/>
      <c r="U30" s="2">
        <v>2043</v>
      </c>
      <c r="V30" s="2"/>
      <c r="W30" s="2"/>
      <c r="X30" s="2"/>
      <c r="Y30" s="2"/>
      <c r="IM30" s="13"/>
      <c r="IN30" s="13"/>
      <c r="IO30" s="13"/>
      <c r="IP30" s="2"/>
    </row>
    <row r="31" spans="1:250" ht="18" customHeight="1" x14ac:dyDescent="0.2">
      <c r="A31" s="3"/>
      <c r="B31" s="96" t="s">
        <v>104</v>
      </c>
      <c r="C31" s="96"/>
      <c r="D31" s="96"/>
      <c r="E31" s="96"/>
      <c r="F31" s="96"/>
      <c r="G31" s="96"/>
      <c r="H31" s="97"/>
      <c r="J31" s="92"/>
      <c r="K31" s="92"/>
      <c r="L31" s="92"/>
      <c r="M31" s="92"/>
      <c r="N31" s="92"/>
      <c r="O31" s="92"/>
      <c r="P31" s="92"/>
      <c r="Q31" s="92"/>
      <c r="U31" s="2">
        <v>2044</v>
      </c>
      <c r="V31" s="2"/>
      <c r="W31" s="2"/>
      <c r="X31" s="2"/>
      <c r="Y31" s="2"/>
      <c r="IM31" s="13"/>
      <c r="IN31" s="13"/>
      <c r="IO31" s="13"/>
      <c r="IP31" s="2"/>
    </row>
    <row r="32" spans="1:250" ht="18" customHeight="1" x14ac:dyDescent="0.2">
      <c r="A32" s="3"/>
      <c r="B32" s="96" t="s">
        <v>105</v>
      </c>
      <c r="C32" s="96"/>
      <c r="D32" s="96"/>
      <c r="E32" s="96"/>
      <c r="F32" s="96"/>
      <c r="G32" s="96"/>
      <c r="H32" s="97"/>
      <c r="U32" s="2">
        <v>2045</v>
      </c>
      <c r="V32" s="2"/>
      <c r="W32" s="2"/>
      <c r="X32" s="2"/>
      <c r="Y32" s="2"/>
      <c r="IM32" s="13"/>
      <c r="IN32" s="13"/>
      <c r="IO32" s="13"/>
      <c r="IP32" s="2"/>
    </row>
    <row r="33" spans="1:250" ht="18" customHeight="1" thickBot="1" x14ac:dyDescent="0.25">
      <c r="A33" s="22"/>
      <c r="B33" s="23"/>
      <c r="C33" s="23"/>
      <c r="D33" s="23"/>
      <c r="E33" s="23"/>
      <c r="F33" s="23"/>
      <c r="G33" s="23"/>
      <c r="H33" s="24"/>
      <c r="J33" s="92"/>
      <c r="K33" s="92"/>
      <c r="L33" s="92"/>
      <c r="M33" s="92"/>
      <c r="N33" s="92"/>
      <c r="O33" s="92"/>
      <c r="P33" s="92"/>
      <c r="Q33" s="92"/>
      <c r="U33" s="2">
        <v>2046</v>
      </c>
      <c r="V33" s="2"/>
      <c r="W33" s="2"/>
      <c r="X33" s="2"/>
      <c r="Y33" s="2"/>
      <c r="IM33" s="13"/>
      <c r="IN33" s="13"/>
      <c r="IO33" s="13"/>
      <c r="IP33" s="2"/>
    </row>
    <row r="34" spans="1:250" ht="18" customHeight="1" thickTop="1" x14ac:dyDescent="0.2">
      <c r="J34" s="92"/>
      <c r="K34" s="92"/>
      <c r="L34" s="92"/>
      <c r="M34" s="92"/>
      <c r="N34" s="92"/>
      <c r="O34" s="92"/>
      <c r="P34" s="92"/>
      <c r="Q34" s="92"/>
      <c r="U34" s="2">
        <v>2047</v>
      </c>
      <c r="V34" s="2"/>
      <c r="W34" s="2"/>
      <c r="X34" s="2"/>
      <c r="Y34" s="2"/>
      <c r="IM34" s="13"/>
      <c r="IN34" s="13"/>
      <c r="IO34" s="13"/>
      <c r="IP34" s="2"/>
    </row>
    <row r="35" spans="1:250" ht="18" customHeight="1" x14ac:dyDescent="0.2">
      <c r="J35" s="92"/>
      <c r="K35" s="92"/>
      <c r="L35" s="92"/>
      <c r="M35" s="92"/>
      <c r="N35" s="92"/>
      <c r="O35" s="92"/>
      <c r="P35" s="92"/>
      <c r="Q35" s="92"/>
      <c r="U35" s="2">
        <v>2048</v>
      </c>
      <c r="V35" s="2"/>
      <c r="W35" s="2"/>
      <c r="X35" s="2"/>
      <c r="Y35" s="2"/>
      <c r="IM35" s="13"/>
      <c r="IN35" s="13"/>
      <c r="IO35" s="13"/>
      <c r="IP35" s="2"/>
    </row>
    <row r="36" spans="1:250" ht="18" customHeight="1" x14ac:dyDescent="0.2">
      <c r="J36" s="92"/>
      <c r="K36" s="92"/>
      <c r="L36" s="92"/>
      <c r="M36" s="92"/>
      <c r="N36" s="92"/>
      <c r="O36" s="92"/>
      <c r="P36" s="92"/>
      <c r="Q36" s="92"/>
      <c r="U36" s="2">
        <v>2049</v>
      </c>
      <c r="V36" s="2"/>
      <c r="W36" s="2"/>
      <c r="X36" s="2"/>
      <c r="Y36" s="2"/>
      <c r="IM36" s="13"/>
      <c r="IN36" s="13"/>
      <c r="IO36" s="13"/>
      <c r="IP36" s="2"/>
    </row>
    <row r="37" spans="1:250" ht="21" customHeight="1" x14ac:dyDescent="0.2">
      <c r="J37" s="92"/>
      <c r="K37" s="92"/>
      <c r="L37" s="92"/>
      <c r="M37" s="92"/>
      <c r="N37" s="92"/>
      <c r="O37" s="92"/>
      <c r="P37" s="92"/>
      <c r="Q37" s="92"/>
      <c r="U37" s="2">
        <v>2050</v>
      </c>
      <c r="V37" s="2"/>
      <c r="W37" s="2"/>
      <c r="X37" s="2"/>
      <c r="Y37" s="2"/>
      <c r="IM37" s="13"/>
      <c r="IN37" s="13"/>
      <c r="IO37" s="13"/>
      <c r="IP37" s="2"/>
    </row>
    <row r="38" spans="1:250" ht="18" customHeight="1" x14ac:dyDescent="0.2">
      <c r="J38" s="92"/>
      <c r="K38" s="92"/>
      <c r="L38" s="92"/>
      <c r="M38" s="92"/>
      <c r="N38" s="92"/>
      <c r="O38" s="92"/>
      <c r="P38" s="92"/>
      <c r="Q38" s="92"/>
      <c r="U38" s="2">
        <v>2051</v>
      </c>
      <c r="V38" s="2"/>
      <c r="W38" s="2"/>
      <c r="X38" s="2"/>
      <c r="Y38" s="2"/>
      <c r="IM38" s="13"/>
      <c r="IN38" s="13"/>
      <c r="IO38" s="13"/>
      <c r="IP38" s="2"/>
    </row>
    <row r="39" spans="1:250" ht="18" customHeight="1" x14ac:dyDescent="0.2">
      <c r="J39" s="92"/>
      <c r="K39" s="92"/>
      <c r="L39" s="92"/>
      <c r="M39" s="92"/>
      <c r="N39" s="92"/>
      <c r="O39" s="92"/>
      <c r="P39" s="92"/>
      <c r="Q39" s="92"/>
      <c r="U39" s="2">
        <v>2052</v>
      </c>
      <c r="V39" s="2"/>
      <c r="W39" s="2"/>
      <c r="X39" s="2"/>
      <c r="Y39" s="2"/>
      <c r="IM39" s="13"/>
      <c r="IN39" s="13"/>
      <c r="IO39" s="13"/>
      <c r="IP39" s="2"/>
    </row>
    <row r="40" spans="1:250" ht="18" customHeight="1" x14ac:dyDescent="0.2">
      <c r="J40" s="92"/>
      <c r="K40" s="92"/>
      <c r="L40" s="92"/>
      <c r="M40" s="92"/>
      <c r="N40" s="92"/>
      <c r="O40" s="92"/>
      <c r="P40" s="92"/>
      <c r="Q40" s="92"/>
      <c r="U40" s="2">
        <v>2053</v>
      </c>
      <c r="V40" s="2"/>
      <c r="W40" s="2"/>
      <c r="X40" s="2"/>
      <c r="Y40" s="2"/>
      <c r="IM40" s="13"/>
      <c r="IN40" s="13"/>
      <c r="IO40" s="13"/>
      <c r="IP40" s="2"/>
    </row>
    <row r="41" spans="1:250" ht="18" customHeight="1" x14ac:dyDescent="0.2">
      <c r="J41" s="12"/>
      <c r="K41" s="12"/>
      <c r="L41" s="12"/>
      <c r="M41" s="12"/>
      <c r="N41" s="12"/>
      <c r="O41" s="12"/>
      <c r="P41" s="12"/>
      <c r="Q41" s="12"/>
      <c r="U41" s="2">
        <v>2054</v>
      </c>
      <c r="V41" s="2"/>
      <c r="W41" s="2"/>
      <c r="X41" s="2"/>
      <c r="Y41" s="2"/>
      <c r="IM41" s="13"/>
      <c r="IN41" s="13"/>
      <c r="IO41" s="13"/>
      <c r="IP41" s="2"/>
    </row>
    <row r="42" spans="1:250" x14ac:dyDescent="0.2">
      <c r="J42" s="12"/>
      <c r="K42" s="12"/>
      <c r="L42" s="12"/>
      <c r="M42" s="12"/>
      <c r="N42" s="12"/>
      <c r="O42" s="12"/>
      <c r="P42" s="12"/>
      <c r="Q42" s="12"/>
      <c r="U42" s="2">
        <v>2055</v>
      </c>
      <c r="V42" s="2"/>
      <c r="W42" s="2"/>
      <c r="X42" s="2"/>
      <c r="Y42" s="2"/>
      <c r="IM42" s="13"/>
      <c r="IN42" s="13"/>
      <c r="IO42" s="13"/>
      <c r="IP42" s="2"/>
    </row>
    <row r="43" spans="1:250" x14ac:dyDescent="0.2">
      <c r="J43" s="12"/>
      <c r="K43" s="12"/>
      <c r="L43" s="12"/>
      <c r="M43" s="12"/>
      <c r="N43" s="12"/>
      <c r="O43" s="12"/>
      <c r="P43" s="12"/>
      <c r="Q43" s="12"/>
      <c r="U43" s="2">
        <v>2056</v>
      </c>
      <c r="V43" s="2"/>
      <c r="W43" s="2"/>
      <c r="X43" s="2"/>
      <c r="Y43" s="2"/>
      <c r="IM43" s="13"/>
      <c r="IN43" s="13"/>
      <c r="IO43" s="13"/>
      <c r="IP43" s="2"/>
    </row>
    <row r="44" spans="1:250" x14ac:dyDescent="0.2">
      <c r="J44" s="12"/>
      <c r="K44" s="12"/>
      <c r="L44" s="12"/>
      <c r="M44" s="12"/>
      <c r="N44" s="12"/>
      <c r="O44" s="12"/>
      <c r="P44" s="12"/>
      <c r="Q44" s="12"/>
      <c r="U44" s="2">
        <v>2057</v>
      </c>
      <c r="V44" s="2"/>
      <c r="W44" s="2"/>
      <c r="X44" s="2"/>
      <c r="Y44" s="2"/>
      <c r="IM44" s="13"/>
      <c r="IN44" s="13"/>
      <c r="IO44" s="13"/>
      <c r="IP44" s="2"/>
    </row>
    <row r="45" spans="1:250" x14ac:dyDescent="0.2">
      <c r="J45" s="12"/>
      <c r="K45" s="12"/>
      <c r="L45" s="12"/>
      <c r="M45" s="12"/>
      <c r="N45" s="12"/>
      <c r="O45" s="12"/>
      <c r="P45" s="12"/>
      <c r="Q45" s="12"/>
      <c r="U45" s="2">
        <v>2058</v>
      </c>
      <c r="V45" s="2"/>
      <c r="W45" s="2"/>
      <c r="X45" s="2"/>
      <c r="Y45" s="2"/>
      <c r="IM45" s="13"/>
      <c r="IN45" s="13"/>
      <c r="IO45" s="13"/>
      <c r="IP45" s="2"/>
    </row>
    <row r="46" spans="1:250" x14ac:dyDescent="0.2">
      <c r="J46" s="12"/>
      <c r="K46" s="12"/>
      <c r="L46" s="12"/>
      <c r="M46" s="12"/>
      <c r="N46" s="12"/>
      <c r="O46" s="12"/>
      <c r="P46" s="12"/>
      <c r="Q46" s="12"/>
      <c r="U46" s="2">
        <v>2059</v>
      </c>
      <c r="V46" s="2"/>
      <c r="W46" s="2"/>
      <c r="X46" s="2"/>
      <c r="Y46" s="2"/>
      <c r="IM46" s="13"/>
      <c r="IN46" s="13"/>
      <c r="IO46" s="13"/>
      <c r="IP46" s="2"/>
    </row>
    <row r="47" spans="1:250" x14ac:dyDescent="0.2">
      <c r="J47" s="12"/>
      <c r="K47" s="12"/>
      <c r="L47" s="12"/>
      <c r="M47" s="12"/>
      <c r="N47" s="12"/>
      <c r="O47" s="12"/>
      <c r="P47" s="12"/>
      <c r="Q47" s="12"/>
      <c r="U47" s="2">
        <v>2060</v>
      </c>
      <c r="V47" s="2"/>
      <c r="W47" s="2"/>
      <c r="X47" s="2"/>
      <c r="Y47" s="2"/>
      <c r="IM47" s="13"/>
      <c r="IN47" s="13"/>
      <c r="IO47" s="13"/>
      <c r="IP47" s="2"/>
    </row>
    <row r="48" spans="1:250" x14ac:dyDescent="0.2">
      <c r="J48" s="12"/>
      <c r="K48" s="12"/>
      <c r="L48" s="12"/>
      <c r="M48" s="12"/>
      <c r="N48" s="12"/>
      <c r="O48" s="12"/>
      <c r="P48" s="12"/>
      <c r="Q48" s="12"/>
      <c r="U48" s="2">
        <v>2061</v>
      </c>
      <c r="V48" s="2"/>
      <c r="W48" s="2"/>
      <c r="X48" s="2"/>
      <c r="Y48" s="2"/>
      <c r="IM48" s="13"/>
      <c r="IN48" s="13"/>
      <c r="IO48" s="13"/>
      <c r="IP48" s="2"/>
    </row>
    <row r="49" spans="21:250" x14ac:dyDescent="0.2">
      <c r="U49" s="2">
        <v>2062</v>
      </c>
      <c r="V49" s="2"/>
      <c r="W49" s="2"/>
      <c r="X49" s="2"/>
      <c r="Y49" s="2"/>
      <c r="IM49" s="13"/>
      <c r="IN49" s="13"/>
      <c r="IO49" s="13"/>
      <c r="IP49" s="2"/>
    </row>
    <row r="50" spans="21:250" x14ac:dyDescent="0.2">
      <c r="U50" s="2">
        <v>2063</v>
      </c>
      <c r="V50" s="2"/>
      <c r="W50" s="2"/>
      <c r="X50" s="2"/>
      <c r="Y50" s="2"/>
      <c r="IM50" s="13"/>
      <c r="IN50" s="13"/>
      <c r="IO50" s="13"/>
      <c r="IP50" s="2"/>
    </row>
    <row r="51" spans="21:250" x14ac:dyDescent="0.2">
      <c r="U51" s="2">
        <v>2064</v>
      </c>
      <c r="V51" s="2"/>
      <c r="W51" s="2"/>
      <c r="X51" s="2"/>
      <c r="Y51" s="2"/>
      <c r="IM51" s="13"/>
      <c r="IN51" s="13"/>
      <c r="IO51" s="13"/>
      <c r="IP51" s="2"/>
    </row>
    <row r="52" spans="21:250" x14ac:dyDescent="0.2">
      <c r="U52" s="2">
        <v>2065</v>
      </c>
      <c r="V52" s="2"/>
      <c r="W52" s="2"/>
      <c r="X52" s="2"/>
      <c r="Y52" s="2"/>
      <c r="IM52" s="13"/>
      <c r="IN52" s="13"/>
      <c r="IO52" s="13"/>
      <c r="IP52" s="2"/>
    </row>
    <row r="53" spans="21:250" x14ac:dyDescent="0.2">
      <c r="U53" s="2">
        <v>2066</v>
      </c>
      <c r="V53" s="2"/>
      <c r="W53" s="2"/>
      <c r="X53" s="2"/>
      <c r="Y53" s="2"/>
      <c r="IM53" s="13"/>
      <c r="IN53" s="13"/>
      <c r="IO53" s="13"/>
      <c r="IP53" s="2"/>
    </row>
    <row r="54" spans="21:250" x14ac:dyDescent="0.2">
      <c r="U54" s="2">
        <v>2067</v>
      </c>
      <c r="V54" s="2"/>
      <c r="W54" s="2"/>
      <c r="X54" s="2"/>
      <c r="Y54" s="2"/>
      <c r="IM54" s="13"/>
      <c r="IN54" s="13"/>
      <c r="IO54" s="13"/>
      <c r="IP54" s="2"/>
    </row>
    <row r="55" spans="21:250" x14ac:dyDescent="0.2">
      <c r="U55" s="2">
        <v>2068</v>
      </c>
      <c r="V55" s="2"/>
      <c r="W55" s="2"/>
      <c r="X55" s="2"/>
      <c r="Y55" s="2"/>
      <c r="IM55" s="13"/>
      <c r="IN55" s="13"/>
      <c r="IO55" s="13"/>
      <c r="IP55" s="2"/>
    </row>
    <row r="56" spans="21:250" x14ac:dyDescent="0.2">
      <c r="U56" s="2">
        <v>2069</v>
      </c>
      <c r="V56" s="2"/>
      <c r="W56" s="2"/>
      <c r="X56" s="2"/>
      <c r="Y56" s="2"/>
      <c r="IM56" s="13"/>
      <c r="IN56" s="13"/>
      <c r="IO56" s="13"/>
      <c r="IP56" s="2"/>
    </row>
    <row r="57" spans="21:250" x14ac:dyDescent="0.2">
      <c r="U57" s="2">
        <v>2070</v>
      </c>
      <c r="V57" s="2"/>
      <c r="W57" s="2"/>
      <c r="X57" s="2"/>
      <c r="Y57" s="2"/>
      <c r="IM57" s="13"/>
      <c r="IN57" s="13"/>
      <c r="IO57" s="13"/>
      <c r="IP57" s="2"/>
    </row>
    <row r="58" spans="21:250" x14ac:dyDescent="0.2">
      <c r="U58" s="2">
        <v>2071</v>
      </c>
      <c r="V58" s="2"/>
      <c r="W58" s="2"/>
      <c r="X58" s="2"/>
      <c r="Y58" s="2"/>
      <c r="IM58" s="13"/>
      <c r="IN58" s="13"/>
      <c r="IO58" s="13"/>
      <c r="IP58" s="2"/>
    </row>
    <row r="59" spans="21:250" x14ac:dyDescent="0.2">
      <c r="U59" s="2">
        <v>2072</v>
      </c>
      <c r="V59" s="2"/>
      <c r="W59" s="2"/>
      <c r="X59" s="2"/>
      <c r="Y59" s="2"/>
      <c r="IM59" s="13"/>
      <c r="IN59" s="13"/>
      <c r="IO59" s="13"/>
      <c r="IP59" s="2"/>
    </row>
    <row r="60" spans="21:250" x14ac:dyDescent="0.2">
      <c r="U60" s="2">
        <v>2073</v>
      </c>
      <c r="V60" s="2"/>
      <c r="W60" s="2"/>
      <c r="X60" s="2"/>
      <c r="Y60" s="2"/>
      <c r="IM60" s="13"/>
      <c r="IN60" s="13"/>
      <c r="IO60" s="13"/>
      <c r="IP60" s="2"/>
    </row>
    <row r="61" spans="21:250" x14ac:dyDescent="0.2">
      <c r="U61" s="2">
        <v>2074</v>
      </c>
      <c r="V61" s="2"/>
      <c r="W61" s="2"/>
      <c r="X61" s="2"/>
      <c r="Y61" s="2"/>
      <c r="IM61" s="13"/>
      <c r="IN61" s="13"/>
      <c r="IO61" s="13"/>
      <c r="IP61" s="2"/>
    </row>
    <row r="62" spans="21:250" x14ac:dyDescent="0.2">
      <c r="U62" s="2">
        <v>2075</v>
      </c>
      <c r="V62" s="2"/>
      <c r="W62" s="2"/>
      <c r="X62" s="2"/>
      <c r="Y62" s="2"/>
      <c r="IM62" s="13"/>
      <c r="IN62" s="13"/>
      <c r="IO62" s="13"/>
      <c r="IP62" s="2"/>
    </row>
    <row r="63" spans="21:250" x14ac:dyDescent="0.2">
      <c r="U63" s="2">
        <v>2076</v>
      </c>
      <c r="V63" s="2"/>
      <c r="W63" s="2"/>
      <c r="X63" s="2"/>
      <c r="Y63" s="2"/>
      <c r="IM63" s="13"/>
      <c r="IN63" s="13"/>
      <c r="IO63" s="13"/>
      <c r="IP63" s="2"/>
    </row>
    <row r="64" spans="21:250" x14ac:dyDescent="0.2">
      <c r="U64" s="2">
        <v>2077</v>
      </c>
      <c r="V64" s="2"/>
      <c r="W64" s="2"/>
      <c r="X64" s="2"/>
      <c r="Y64" s="2"/>
      <c r="IM64" s="13"/>
      <c r="IN64" s="13"/>
      <c r="IO64" s="13"/>
      <c r="IP64" s="2"/>
    </row>
    <row r="65" spans="21:250" x14ac:dyDescent="0.2">
      <c r="U65" s="2">
        <v>2078</v>
      </c>
      <c r="V65" s="2"/>
      <c r="W65" s="2"/>
      <c r="X65" s="2"/>
      <c r="Y65" s="2"/>
      <c r="IM65" s="13"/>
      <c r="IN65" s="13"/>
      <c r="IO65" s="13"/>
      <c r="IP65" s="2"/>
    </row>
    <row r="66" spans="21:250" x14ac:dyDescent="0.2">
      <c r="U66" s="2">
        <v>2079</v>
      </c>
      <c r="V66" s="2"/>
      <c r="W66" s="2"/>
      <c r="X66" s="2"/>
      <c r="Y66" s="2"/>
      <c r="IM66" s="13"/>
      <c r="IN66" s="13"/>
      <c r="IO66" s="13"/>
      <c r="IP66" s="2"/>
    </row>
    <row r="67" spans="21:250" x14ac:dyDescent="0.2">
      <c r="U67" s="2">
        <v>2080</v>
      </c>
      <c r="V67" s="2"/>
      <c r="W67" s="2"/>
      <c r="X67" s="2"/>
      <c r="Y67" s="2"/>
      <c r="IM67" s="13"/>
      <c r="IN67" s="13"/>
      <c r="IO67" s="13"/>
      <c r="IP67" s="2"/>
    </row>
    <row r="68" spans="21:250" x14ac:dyDescent="0.2">
      <c r="U68" s="2">
        <v>2081</v>
      </c>
      <c r="V68" s="2"/>
      <c r="W68" s="2"/>
      <c r="X68" s="2"/>
      <c r="Y68" s="2"/>
      <c r="IM68" s="13"/>
      <c r="IN68" s="13"/>
      <c r="IO68" s="13"/>
      <c r="IP68" s="2"/>
    </row>
    <row r="69" spans="21:250" x14ac:dyDescent="0.2">
      <c r="U69" s="2">
        <v>2082</v>
      </c>
      <c r="V69" s="2"/>
      <c r="W69" s="2"/>
      <c r="X69" s="2"/>
      <c r="Y69" s="2"/>
      <c r="IM69" s="13"/>
      <c r="IN69" s="13"/>
      <c r="IO69" s="13"/>
      <c r="IP69" s="2"/>
    </row>
    <row r="70" spans="21:250" x14ac:dyDescent="0.2">
      <c r="U70" s="2">
        <v>2083</v>
      </c>
      <c r="V70" s="2"/>
      <c r="W70" s="2"/>
      <c r="X70" s="2"/>
      <c r="Y70" s="2"/>
      <c r="IM70" s="13"/>
      <c r="IN70" s="13"/>
      <c r="IO70" s="13"/>
      <c r="IP70" s="2"/>
    </row>
    <row r="71" spans="21:250" x14ac:dyDescent="0.2">
      <c r="U71" s="2">
        <v>2084</v>
      </c>
      <c r="V71" s="2"/>
      <c r="W71" s="2"/>
      <c r="X71" s="2"/>
      <c r="Y71" s="2"/>
      <c r="IM71" s="13"/>
      <c r="IN71" s="13"/>
      <c r="IO71" s="13"/>
      <c r="IP71" s="2"/>
    </row>
    <row r="72" spans="21:250" x14ac:dyDescent="0.2">
      <c r="U72" s="2">
        <v>2085</v>
      </c>
      <c r="V72" s="2"/>
      <c r="W72" s="2"/>
      <c r="X72" s="2"/>
      <c r="Y72" s="2"/>
      <c r="IM72" s="13"/>
      <c r="IN72" s="13"/>
      <c r="IO72" s="13"/>
      <c r="IP72" s="2"/>
    </row>
    <row r="73" spans="21:250" x14ac:dyDescent="0.2">
      <c r="U73" s="2">
        <v>2086</v>
      </c>
      <c r="V73" s="2"/>
      <c r="W73" s="2"/>
      <c r="X73" s="2"/>
      <c r="Y73" s="2"/>
      <c r="IM73" s="13"/>
      <c r="IN73" s="13"/>
      <c r="IO73" s="13"/>
      <c r="IP73" s="2"/>
    </row>
    <row r="74" spans="21:250" x14ac:dyDescent="0.2">
      <c r="U74" s="2">
        <v>2087</v>
      </c>
      <c r="V74" s="2"/>
      <c r="W74" s="2"/>
      <c r="X74" s="2"/>
      <c r="Y74" s="2"/>
      <c r="IM74" s="13"/>
      <c r="IN74" s="13"/>
      <c r="IO74" s="13"/>
      <c r="IP74" s="2"/>
    </row>
    <row r="75" spans="21:250" x14ac:dyDescent="0.2">
      <c r="U75" s="2">
        <v>2088</v>
      </c>
      <c r="V75" s="2"/>
      <c r="W75" s="2"/>
      <c r="X75" s="2"/>
      <c r="Y75" s="2"/>
      <c r="IM75" s="13"/>
      <c r="IN75" s="13"/>
      <c r="IO75" s="13"/>
      <c r="IP75" s="2"/>
    </row>
    <row r="76" spans="21:250" x14ac:dyDescent="0.2">
      <c r="U76" s="2">
        <v>2089</v>
      </c>
      <c r="V76" s="2"/>
      <c r="W76" s="2"/>
      <c r="X76" s="2"/>
      <c r="Y76" s="2"/>
      <c r="IM76" s="13"/>
      <c r="IN76" s="13"/>
      <c r="IO76" s="13"/>
      <c r="IP76" s="2"/>
    </row>
    <row r="77" spans="21:250" x14ac:dyDescent="0.2">
      <c r="U77" s="2">
        <v>2090</v>
      </c>
      <c r="V77" s="2"/>
      <c r="W77" s="2"/>
      <c r="X77" s="2"/>
      <c r="Y77" s="2"/>
      <c r="IM77" s="13"/>
      <c r="IN77" s="13"/>
      <c r="IO77" s="13"/>
      <c r="IP77" s="2"/>
    </row>
    <row r="78" spans="21:250" x14ac:dyDescent="0.2">
      <c r="U78" s="2">
        <v>2091</v>
      </c>
      <c r="V78" s="2"/>
      <c r="W78" s="2"/>
      <c r="X78" s="2"/>
      <c r="Y78" s="2"/>
      <c r="IM78" s="13"/>
      <c r="IN78" s="13"/>
      <c r="IO78" s="13"/>
      <c r="IP78" s="2"/>
    </row>
    <row r="79" spans="21:250" x14ac:dyDescent="0.2">
      <c r="U79" s="2">
        <v>2092</v>
      </c>
      <c r="V79" s="2"/>
      <c r="W79" s="2"/>
      <c r="X79" s="2"/>
      <c r="Y79" s="2"/>
      <c r="IM79" s="13"/>
      <c r="IN79" s="13"/>
      <c r="IO79" s="13"/>
      <c r="IP79" s="2"/>
    </row>
    <row r="80" spans="21:250" x14ac:dyDescent="0.2">
      <c r="U80" s="2">
        <v>2093</v>
      </c>
      <c r="V80" s="2"/>
      <c r="W80" s="2"/>
      <c r="X80" s="2"/>
      <c r="Y80" s="2"/>
      <c r="IM80" s="13"/>
      <c r="IN80" s="13"/>
      <c r="IO80" s="13"/>
      <c r="IP80" s="2"/>
    </row>
    <row r="81" spans="21:255" x14ac:dyDescent="0.2">
      <c r="U81" s="2">
        <v>2094</v>
      </c>
      <c r="V81" s="2"/>
      <c r="W81" s="2"/>
      <c r="X81" s="2"/>
      <c r="Y81" s="2"/>
      <c r="IM81" s="13"/>
      <c r="IN81" s="13"/>
      <c r="IO81" s="13"/>
      <c r="IP81" s="2"/>
    </row>
    <row r="82" spans="21:255" x14ac:dyDescent="0.2">
      <c r="U82" s="2">
        <v>2095</v>
      </c>
      <c r="V82" s="2"/>
      <c r="W82" s="2"/>
      <c r="X82" s="2"/>
      <c r="Y82" s="2"/>
      <c r="IM82" s="13"/>
      <c r="IN82" s="13"/>
      <c r="IO82" s="13"/>
      <c r="IP82" s="2"/>
    </row>
    <row r="83" spans="21:255" x14ac:dyDescent="0.2">
      <c r="U83" s="2">
        <v>2096</v>
      </c>
      <c r="V83" s="2"/>
      <c r="W83" s="2"/>
      <c r="X83" s="2"/>
      <c r="Y83" s="2"/>
      <c r="IM83" s="13"/>
      <c r="IN83" s="13"/>
      <c r="IO83" s="13"/>
      <c r="IP83" s="2"/>
    </row>
    <row r="84" spans="21:255" x14ac:dyDescent="0.2">
      <c r="U84" s="2">
        <v>2097</v>
      </c>
      <c r="V84" s="2"/>
      <c r="W84" s="2"/>
      <c r="X84" s="2"/>
      <c r="Y84" s="2"/>
      <c r="IM84" s="13"/>
      <c r="IN84" s="13"/>
      <c r="IO84" s="13"/>
      <c r="IP84" s="2"/>
    </row>
    <row r="85" spans="21:255" x14ac:dyDescent="0.2">
      <c r="U85" s="2">
        <v>2098</v>
      </c>
      <c r="V85" s="2"/>
      <c r="W85" s="2"/>
      <c r="X85" s="2"/>
      <c r="Y85" s="2"/>
      <c r="IM85" s="13"/>
      <c r="IN85" s="13"/>
      <c r="IO85" s="13"/>
      <c r="IP85" s="2"/>
    </row>
    <row r="86" spans="21:255" x14ac:dyDescent="0.2">
      <c r="U86" s="2">
        <v>2099</v>
      </c>
      <c r="V86" s="2"/>
      <c r="W86" s="2"/>
      <c r="X86" s="2"/>
      <c r="Y86" s="2"/>
      <c r="IM86" s="13"/>
      <c r="IN86" s="13"/>
      <c r="IO86" s="13"/>
      <c r="IP86" s="2"/>
    </row>
    <row r="87" spans="21:255" x14ac:dyDescent="0.2">
      <c r="U87" s="2">
        <v>2097</v>
      </c>
      <c r="V87" s="2"/>
      <c r="W87" s="2"/>
      <c r="X87" s="2"/>
      <c r="Y87" s="2"/>
      <c r="IM87" s="13"/>
      <c r="IN87" s="13"/>
      <c r="IO87" s="13"/>
      <c r="IP87" s="13"/>
    </row>
    <row r="88" spans="21:255" x14ac:dyDescent="0.2">
      <c r="U88" s="13"/>
      <c r="V88" s="13"/>
      <c r="W88" s="13"/>
      <c r="X88" s="13"/>
      <c r="Y88" s="13"/>
      <c r="IM88" s="13"/>
      <c r="IN88" s="13"/>
      <c r="IO88" s="13"/>
      <c r="IP88" s="13"/>
      <c r="IQ88" s="13"/>
      <c r="IR88" s="13"/>
      <c r="IS88" s="13"/>
      <c r="IT88" s="13"/>
      <c r="IU88" s="13"/>
    </row>
    <row r="89" spans="21:255" x14ac:dyDescent="0.2">
      <c r="IM89" s="13"/>
      <c r="IN89" s="13"/>
      <c r="IO89" s="13"/>
      <c r="IP89" s="13"/>
      <c r="IQ89" s="13"/>
      <c r="IR89" s="13"/>
      <c r="IS89" s="13"/>
      <c r="IT89" s="13"/>
      <c r="IU89" s="13"/>
    </row>
    <row r="90" spans="21:255" x14ac:dyDescent="0.2">
      <c r="IM90" s="13"/>
      <c r="IN90" s="13"/>
      <c r="IO90" s="13"/>
      <c r="IP90" s="13"/>
      <c r="IQ90" s="13"/>
      <c r="IR90" s="13"/>
      <c r="IS90" s="13"/>
      <c r="IT90" s="13"/>
      <c r="IU90" s="13"/>
    </row>
    <row r="91" spans="21:255" x14ac:dyDescent="0.2">
      <c r="IM91" s="13"/>
      <c r="IN91" s="13"/>
      <c r="IO91" s="13"/>
      <c r="IP91" s="13"/>
      <c r="IQ91" s="13"/>
      <c r="IR91" s="13"/>
      <c r="IS91" s="13"/>
      <c r="IT91" s="13"/>
      <c r="IU91" s="13"/>
    </row>
    <row r="92" spans="21:255" x14ac:dyDescent="0.2">
      <c r="IM92" s="13"/>
      <c r="IN92" s="13"/>
      <c r="IO92" s="13"/>
      <c r="IP92" s="13"/>
      <c r="IQ92" s="13"/>
      <c r="IR92" s="13"/>
      <c r="IS92" s="13"/>
      <c r="IT92" s="13"/>
      <c r="IU92" s="13"/>
    </row>
    <row r="93" spans="21:255" x14ac:dyDescent="0.2">
      <c r="IM93" s="13"/>
      <c r="IN93" s="13"/>
      <c r="IO93" s="13"/>
      <c r="IP93" s="13"/>
      <c r="IT93" s="13"/>
      <c r="IU93" s="13"/>
    </row>
    <row r="94" spans="21:255" x14ac:dyDescent="0.2">
      <c r="IM94" s="13"/>
      <c r="IN94" s="13"/>
      <c r="IO94" s="13"/>
      <c r="IP94" s="13"/>
      <c r="IT94" s="13"/>
      <c r="IU94" s="13"/>
    </row>
    <row r="95" spans="21:255" x14ac:dyDescent="0.2">
      <c r="IM95" s="13"/>
      <c r="IN95" s="13"/>
      <c r="IO95" s="13"/>
      <c r="IP95" s="13"/>
      <c r="IT95" s="13"/>
      <c r="IU95" s="13"/>
    </row>
    <row r="96" spans="21:255" x14ac:dyDescent="0.2">
      <c r="IM96" s="13"/>
      <c r="IN96" s="13"/>
      <c r="IO96" s="13"/>
      <c r="IP96" s="13"/>
      <c r="IT96" s="13"/>
      <c r="IU96" s="13"/>
    </row>
    <row r="97" spans="247:255" x14ac:dyDescent="0.2">
      <c r="IM97" s="13"/>
      <c r="IN97" s="13"/>
      <c r="IO97" s="13"/>
      <c r="IP97" s="13"/>
      <c r="IT97" s="13"/>
      <c r="IU97" s="13"/>
    </row>
    <row r="98" spans="247:255" x14ac:dyDescent="0.2">
      <c r="IM98" s="13"/>
      <c r="IN98" s="13"/>
      <c r="IO98" s="13"/>
      <c r="IP98" s="13"/>
      <c r="IT98" s="13"/>
      <c r="IU98" s="13"/>
    </row>
  </sheetData>
  <sheetProtection selectLockedCells="1"/>
  <dataConsolidate/>
  <mergeCells count="43">
    <mergeCell ref="J8:P8"/>
    <mergeCell ref="A9:H10"/>
    <mergeCell ref="J9:Q9"/>
    <mergeCell ref="A1:H1"/>
    <mergeCell ref="I1:R1"/>
    <mergeCell ref="J6:Q6"/>
    <mergeCell ref="J7:Q7"/>
    <mergeCell ref="J10:Q10"/>
    <mergeCell ref="J11:Q11"/>
    <mergeCell ref="J12:Q12"/>
    <mergeCell ref="J17:Q17"/>
    <mergeCell ref="C18:G18"/>
    <mergeCell ref="J18:Q18"/>
    <mergeCell ref="J13:Q13"/>
    <mergeCell ref="J15:Q15"/>
    <mergeCell ref="J16:Q16"/>
    <mergeCell ref="J14:Q14"/>
    <mergeCell ref="J24:Q24"/>
    <mergeCell ref="J33:Q33"/>
    <mergeCell ref="J34:Q34"/>
    <mergeCell ref="J25:Q25"/>
    <mergeCell ref="J26:Q26"/>
    <mergeCell ref="J27:Q27"/>
    <mergeCell ref="J29:Q29"/>
    <mergeCell ref="B31:H31"/>
    <mergeCell ref="B32:H32"/>
    <mergeCell ref="J30:Q30"/>
    <mergeCell ref="J31:Q31"/>
    <mergeCell ref="C19:G19"/>
    <mergeCell ref="J19:Q19"/>
    <mergeCell ref="J21:Q21"/>
    <mergeCell ref="J22:Q22"/>
    <mergeCell ref="J23:Q23"/>
    <mergeCell ref="J40:Q40"/>
    <mergeCell ref="J36:Q36"/>
    <mergeCell ref="J37:Q37"/>
    <mergeCell ref="J38:Q38"/>
    <mergeCell ref="J39:Q39"/>
    <mergeCell ref="B28:H28"/>
    <mergeCell ref="J28:Q28"/>
    <mergeCell ref="B30:H30"/>
    <mergeCell ref="J35:Q35"/>
    <mergeCell ref="B29:H29"/>
  </mergeCells>
  <phoneticPr fontId="0" type="noConversion"/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zoomScale="120" zoomScaleNormal="120" workbookViewId="0">
      <selection activeCell="D30" sqref="D30"/>
    </sheetView>
  </sheetViews>
  <sheetFormatPr defaultRowHeight="12.75" x14ac:dyDescent="0.2"/>
  <cols>
    <col min="1" max="1" width="4.5703125" style="41" customWidth="1"/>
    <col min="2" max="2" width="61.7109375" style="41" customWidth="1"/>
    <col min="3" max="4" width="14.85546875" style="41" customWidth="1"/>
    <col min="5" max="5" width="9.5703125" style="41" bestFit="1" customWidth="1"/>
    <col min="6" max="16384" width="9.140625" style="41"/>
  </cols>
  <sheetData>
    <row r="1" spans="1:7" ht="14.25" customHeight="1" x14ac:dyDescent="0.2">
      <c r="A1" s="43"/>
      <c r="B1" s="44" t="s">
        <v>92</v>
      </c>
      <c r="C1" s="114" t="str">
        <f>'ФИ-Почетна'!$C$18</f>
        <v>Макпетрол АД Скопје</v>
      </c>
      <c r="D1" s="114"/>
      <c r="E1" s="114"/>
    </row>
    <row r="2" spans="1:7" ht="12.75" customHeight="1" x14ac:dyDescent="0.2">
      <c r="A2" s="43"/>
      <c r="B2" s="44" t="s">
        <v>100</v>
      </c>
      <c r="C2" s="38" t="str">
        <f>'ФИ-Почетна'!$C$22</f>
        <v>01.01 - 30.09</v>
      </c>
      <c r="D2" s="45"/>
      <c r="E2" s="46"/>
    </row>
    <row r="3" spans="1:7" ht="14.25" customHeight="1" x14ac:dyDescent="0.2">
      <c r="A3" s="43"/>
      <c r="B3" s="39" t="s">
        <v>97</v>
      </c>
      <c r="C3" s="40">
        <f>'ФИ-Почетна'!$C$23</f>
        <v>2018</v>
      </c>
      <c r="D3" s="47"/>
      <c r="E3" s="48"/>
    </row>
    <row r="4" spans="1:7" x14ac:dyDescent="0.2">
      <c r="A4" s="43"/>
      <c r="B4" s="39" t="s">
        <v>101</v>
      </c>
      <c r="C4" s="40" t="str">
        <f>'ФИ-Почетна'!$C$20</f>
        <v>не</v>
      </c>
      <c r="D4" s="47"/>
      <c r="E4" s="48"/>
    </row>
    <row r="5" spans="1:7" x14ac:dyDescent="0.2">
      <c r="A5" s="43"/>
      <c r="B5" s="39"/>
      <c r="C5" s="40"/>
      <c r="D5" s="47"/>
      <c r="E5" s="48"/>
    </row>
    <row r="6" spans="1:7" ht="21.75" customHeight="1" x14ac:dyDescent="0.2">
      <c r="A6" s="43"/>
      <c r="B6" s="118" t="s">
        <v>19</v>
      </c>
      <c r="C6" s="118"/>
      <c r="D6" s="118"/>
      <c r="E6" s="49"/>
    </row>
    <row r="7" spans="1:7" ht="12.75" customHeight="1" x14ac:dyDescent="0.2">
      <c r="A7" s="43"/>
      <c r="B7" s="119" t="s">
        <v>140</v>
      </c>
      <c r="C7" s="119"/>
      <c r="D7" s="119"/>
      <c r="E7" s="49"/>
    </row>
    <row r="8" spans="1:7" ht="13.5" thickBot="1" x14ac:dyDescent="0.25">
      <c r="A8" s="43"/>
      <c r="B8" s="43"/>
      <c r="C8" s="115" t="s">
        <v>24</v>
      </c>
      <c r="D8" s="115"/>
      <c r="E8" s="115"/>
    </row>
    <row r="9" spans="1:7" ht="30" customHeight="1" thickTop="1" thickBot="1" x14ac:dyDescent="0.25">
      <c r="A9" s="116" t="s">
        <v>23</v>
      </c>
      <c r="B9" s="117" t="s">
        <v>22</v>
      </c>
      <c r="C9" s="50" t="s">
        <v>20</v>
      </c>
      <c r="D9" s="50" t="s">
        <v>35</v>
      </c>
      <c r="E9" s="50" t="s">
        <v>21</v>
      </c>
      <c r="G9" s="51"/>
    </row>
    <row r="10" spans="1:7" ht="65.25" customHeight="1" thickTop="1" thickBot="1" x14ac:dyDescent="0.25">
      <c r="A10" s="116"/>
      <c r="B10" s="117"/>
      <c r="C10" s="50" t="s">
        <v>36</v>
      </c>
      <c r="D10" s="50" t="s">
        <v>36</v>
      </c>
      <c r="E10" s="50" t="s">
        <v>37</v>
      </c>
      <c r="G10" s="51"/>
    </row>
    <row r="11" spans="1:7" ht="14.25" thickTop="1" thickBot="1" x14ac:dyDescent="0.25">
      <c r="A11" s="25">
        <v>1</v>
      </c>
      <c r="B11" s="52" t="s">
        <v>44</v>
      </c>
      <c r="C11" s="88">
        <f>C12+C18+C19</f>
        <v>13854118</v>
      </c>
      <c r="D11" s="26">
        <f>D12+D18+D19</f>
        <v>16255017</v>
      </c>
      <c r="E11" s="26">
        <f>IF(C11&lt;=0,0,D11/C11*100)</f>
        <v>117.32985816924615</v>
      </c>
      <c r="G11" s="42"/>
    </row>
    <row r="12" spans="1:7" ht="14.25" thickTop="1" thickBot="1" x14ac:dyDescent="0.25">
      <c r="A12" s="25">
        <v>2</v>
      </c>
      <c r="B12" s="34" t="s">
        <v>0</v>
      </c>
      <c r="C12" s="88">
        <f>SUM(C13:C14)</f>
        <v>13780889</v>
      </c>
      <c r="D12" s="27">
        <f>SUM(D13:D14)</f>
        <v>16147708</v>
      </c>
      <c r="E12" s="27">
        <f t="shared" ref="E12:E49" si="0">IF(C12&lt;=0,0,D12/C12*100)</f>
        <v>117.17464671546227</v>
      </c>
      <c r="G12" s="42"/>
    </row>
    <row r="13" spans="1:7" ht="14.25" thickTop="1" thickBot="1" x14ac:dyDescent="0.25">
      <c r="A13" s="25" t="s">
        <v>45</v>
      </c>
      <c r="B13" s="34" t="s">
        <v>12</v>
      </c>
      <c r="C13" s="89">
        <v>13184663</v>
      </c>
      <c r="D13" s="28">
        <v>15314918</v>
      </c>
      <c r="E13" s="27">
        <f t="shared" si="0"/>
        <v>116.15706825422842</v>
      </c>
      <c r="G13" s="42"/>
    </row>
    <row r="14" spans="1:7" ht="14.25" thickTop="1" thickBot="1" x14ac:dyDescent="0.25">
      <c r="A14" s="25" t="s">
        <v>46</v>
      </c>
      <c r="B14" s="34" t="s">
        <v>13</v>
      </c>
      <c r="C14" s="89">
        <v>596226</v>
      </c>
      <c r="D14" s="28">
        <v>832790</v>
      </c>
      <c r="E14" s="27">
        <f t="shared" si="0"/>
        <v>139.67690104088047</v>
      </c>
      <c r="G14" s="42"/>
    </row>
    <row r="15" spans="1:7" ht="14.25" thickTop="1" thickBot="1" x14ac:dyDescent="0.25">
      <c r="A15" s="25">
        <v>3</v>
      </c>
      <c r="B15" s="34" t="s">
        <v>11</v>
      </c>
      <c r="C15" s="90" t="s">
        <v>62</v>
      </c>
      <c r="D15" s="29" t="s">
        <v>62</v>
      </c>
      <c r="E15" s="29" t="s">
        <v>102</v>
      </c>
      <c r="G15" s="42"/>
    </row>
    <row r="16" spans="1:7" ht="27" thickTop="1" thickBot="1" x14ac:dyDescent="0.25">
      <c r="A16" s="25">
        <v>4</v>
      </c>
      <c r="B16" s="34" t="s">
        <v>59</v>
      </c>
      <c r="C16" s="89">
        <v>2353</v>
      </c>
      <c r="D16" s="28">
        <v>2353</v>
      </c>
      <c r="E16" s="27">
        <f t="shared" si="0"/>
        <v>100</v>
      </c>
      <c r="G16" s="42"/>
    </row>
    <row r="17" spans="1:7" ht="27" thickTop="1" thickBot="1" x14ac:dyDescent="0.25">
      <c r="A17" s="25">
        <v>5</v>
      </c>
      <c r="B17" s="34" t="s">
        <v>60</v>
      </c>
      <c r="C17" s="89">
        <v>2353</v>
      </c>
      <c r="D17" s="28">
        <v>2353</v>
      </c>
      <c r="E17" s="27">
        <f t="shared" si="0"/>
        <v>100</v>
      </c>
      <c r="G17" s="42"/>
    </row>
    <row r="18" spans="1:7" ht="14.25" thickTop="1" thickBot="1" x14ac:dyDescent="0.25">
      <c r="A18" s="25">
        <v>6</v>
      </c>
      <c r="B18" s="34" t="s">
        <v>61</v>
      </c>
      <c r="C18" s="89">
        <v>0</v>
      </c>
      <c r="D18" s="28">
        <v>0</v>
      </c>
      <c r="E18" s="27">
        <f t="shared" si="0"/>
        <v>0</v>
      </c>
      <c r="G18" s="42"/>
    </row>
    <row r="19" spans="1:7" ht="14.25" thickTop="1" thickBot="1" x14ac:dyDescent="0.25">
      <c r="A19" s="25">
        <v>7</v>
      </c>
      <c r="B19" s="35" t="s">
        <v>1</v>
      </c>
      <c r="C19" s="89">
        <v>73229</v>
      </c>
      <c r="D19" s="28">
        <v>107309</v>
      </c>
      <c r="E19" s="27">
        <f t="shared" si="0"/>
        <v>146.5389394911852</v>
      </c>
      <c r="G19" s="42"/>
    </row>
    <row r="20" spans="1:7" ht="14.25" thickTop="1" thickBot="1" x14ac:dyDescent="0.25">
      <c r="A20" s="25">
        <v>8</v>
      </c>
      <c r="B20" s="36" t="s">
        <v>47</v>
      </c>
      <c r="C20" s="88">
        <f>SUM(C21:C31)</f>
        <v>13659261</v>
      </c>
      <c r="D20" s="26">
        <f>SUM(D21:D31)</f>
        <v>15619269</v>
      </c>
      <c r="E20" s="26">
        <f t="shared" si="0"/>
        <v>114.34929752056134</v>
      </c>
      <c r="G20" s="42"/>
    </row>
    <row r="21" spans="1:7" ht="14.25" thickTop="1" thickBot="1" x14ac:dyDescent="0.25">
      <c r="A21" s="25">
        <v>9</v>
      </c>
      <c r="B21" s="35" t="s">
        <v>48</v>
      </c>
      <c r="C21" s="89">
        <v>12201796</v>
      </c>
      <c r="D21" s="28">
        <v>14094308</v>
      </c>
      <c r="E21" s="27">
        <f t="shared" si="0"/>
        <v>115.51011015099743</v>
      </c>
      <c r="G21" s="42"/>
    </row>
    <row r="22" spans="1:7" ht="14.25" thickTop="1" thickBot="1" x14ac:dyDescent="0.25">
      <c r="A22" s="25">
        <v>10</v>
      </c>
      <c r="B22" s="35" t="s">
        <v>63</v>
      </c>
      <c r="C22" s="89">
        <v>96405</v>
      </c>
      <c r="D22" s="28">
        <v>110582</v>
      </c>
      <c r="E22" s="27">
        <f t="shared" si="0"/>
        <v>114.70566879311239</v>
      </c>
      <c r="G22" s="42"/>
    </row>
    <row r="23" spans="1:7" ht="27" thickTop="1" thickBot="1" x14ac:dyDescent="0.25">
      <c r="A23" s="25">
        <v>11</v>
      </c>
      <c r="B23" s="35" t="s">
        <v>64</v>
      </c>
      <c r="C23" s="89">
        <v>0</v>
      </c>
      <c r="D23" s="28">
        <v>0</v>
      </c>
      <c r="E23" s="27">
        <f t="shared" si="0"/>
        <v>0</v>
      </c>
      <c r="G23" s="42"/>
    </row>
    <row r="24" spans="1:7" ht="14.25" thickTop="1" thickBot="1" x14ac:dyDescent="0.25">
      <c r="A24" s="25">
        <v>12</v>
      </c>
      <c r="B24" s="35" t="s">
        <v>65</v>
      </c>
      <c r="C24" s="89">
        <v>380875</v>
      </c>
      <c r="D24" s="28">
        <v>363064</v>
      </c>
      <c r="E24" s="27">
        <f t="shared" si="0"/>
        <v>95.323662618969479</v>
      </c>
      <c r="G24" s="42"/>
    </row>
    <row r="25" spans="1:7" ht="14.25" thickTop="1" thickBot="1" x14ac:dyDescent="0.25">
      <c r="A25" s="25">
        <v>13</v>
      </c>
      <c r="B25" s="35" t="s">
        <v>66</v>
      </c>
      <c r="C25" s="89">
        <v>109610</v>
      </c>
      <c r="D25" s="28">
        <v>111142</v>
      </c>
      <c r="E25" s="27">
        <f t="shared" si="0"/>
        <v>101.39768269318492</v>
      </c>
      <c r="G25" s="42"/>
    </row>
    <row r="26" spans="1:7" ht="14.25" thickTop="1" thickBot="1" x14ac:dyDescent="0.25">
      <c r="A26" s="25">
        <v>14</v>
      </c>
      <c r="B26" s="35" t="s">
        <v>2</v>
      </c>
      <c r="C26" s="89">
        <v>670572</v>
      </c>
      <c r="D26" s="28">
        <v>701542</v>
      </c>
      <c r="E26" s="27">
        <f t="shared" si="0"/>
        <v>104.61844514832113</v>
      </c>
      <c r="G26" s="42"/>
    </row>
    <row r="27" spans="1:7" ht="14.25" thickTop="1" thickBot="1" x14ac:dyDescent="0.25">
      <c r="A27" s="25">
        <v>15</v>
      </c>
      <c r="B27" s="34" t="s">
        <v>67</v>
      </c>
      <c r="C27" s="89">
        <v>160250</v>
      </c>
      <c r="D27" s="28">
        <v>161349</v>
      </c>
      <c r="E27" s="27">
        <f t="shared" si="0"/>
        <v>100.68580343213729</v>
      </c>
      <c r="G27" s="42"/>
    </row>
    <row r="28" spans="1:7" ht="14.25" thickTop="1" thickBot="1" x14ac:dyDescent="0.25">
      <c r="A28" s="25">
        <v>16</v>
      </c>
      <c r="B28" s="35" t="s">
        <v>68</v>
      </c>
      <c r="C28" s="89">
        <v>0</v>
      </c>
      <c r="D28" s="28">
        <v>29416</v>
      </c>
      <c r="E28" s="27">
        <f t="shared" si="0"/>
        <v>0</v>
      </c>
      <c r="G28" s="42"/>
    </row>
    <row r="29" spans="1:7" ht="14.25" thickTop="1" thickBot="1" x14ac:dyDescent="0.25">
      <c r="A29" s="25">
        <v>17</v>
      </c>
      <c r="B29" s="34" t="s">
        <v>69</v>
      </c>
      <c r="C29" s="89">
        <v>4641</v>
      </c>
      <c r="D29" s="28">
        <v>10710</v>
      </c>
      <c r="E29" s="27">
        <f t="shared" si="0"/>
        <v>230.76923076923075</v>
      </c>
      <c r="G29" s="42"/>
    </row>
    <row r="30" spans="1:7" ht="14.25" thickTop="1" thickBot="1" x14ac:dyDescent="0.25">
      <c r="A30" s="25">
        <v>18</v>
      </c>
      <c r="B30" s="35" t="s">
        <v>49</v>
      </c>
      <c r="C30" s="89">
        <v>0</v>
      </c>
      <c r="D30" s="28">
        <v>0</v>
      </c>
      <c r="E30" s="27">
        <f t="shared" si="0"/>
        <v>0</v>
      </c>
      <c r="G30" s="42"/>
    </row>
    <row r="31" spans="1:7" ht="14.25" thickTop="1" thickBot="1" x14ac:dyDescent="0.25">
      <c r="A31" s="25">
        <v>19</v>
      </c>
      <c r="B31" s="34" t="s">
        <v>70</v>
      </c>
      <c r="C31" s="89">
        <v>35112</v>
      </c>
      <c r="D31" s="28">
        <v>37156</v>
      </c>
      <c r="E31" s="27">
        <f t="shared" si="0"/>
        <v>105.8213716108453</v>
      </c>
      <c r="G31" s="42"/>
    </row>
    <row r="32" spans="1:7" ht="14.25" thickTop="1" thickBot="1" x14ac:dyDescent="0.25">
      <c r="A32" s="25">
        <v>20</v>
      </c>
      <c r="B32" s="36" t="s">
        <v>38</v>
      </c>
      <c r="C32" s="91">
        <f>C11-C20-C16+C17</f>
        <v>194857</v>
      </c>
      <c r="D32" s="30">
        <f>D11-D20-D16+D17</f>
        <v>635748</v>
      </c>
      <c r="E32" s="30">
        <f t="shared" si="0"/>
        <v>326.26387556002607</v>
      </c>
      <c r="G32" s="42"/>
    </row>
    <row r="33" spans="1:7" ht="14.25" thickTop="1" thickBot="1" x14ac:dyDescent="0.25">
      <c r="A33" s="25">
        <v>21</v>
      </c>
      <c r="B33" s="37" t="s">
        <v>3</v>
      </c>
      <c r="C33" s="91">
        <f>C34+C35+C36</f>
        <v>74831</v>
      </c>
      <c r="D33" s="30">
        <f>D34+D35+D36</f>
        <v>126568</v>
      </c>
      <c r="E33" s="26">
        <f t="shared" si="0"/>
        <v>169.13845866018093</v>
      </c>
      <c r="G33" s="42"/>
    </row>
    <row r="34" spans="1:7" ht="14.25" thickTop="1" thickBot="1" x14ac:dyDescent="0.25">
      <c r="A34" s="25" t="s">
        <v>78</v>
      </c>
      <c r="B34" s="34" t="s">
        <v>50</v>
      </c>
      <c r="C34" s="89">
        <v>74680</v>
      </c>
      <c r="D34" s="28">
        <v>126415</v>
      </c>
      <c r="E34" s="27">
        <f t="shared" si="0"/>
        <v>169.27557579003749</v>
      </c>
      <c r="G34" s="42"/>
    </row>
    <row r="35" spans="1:7" ht="14.25" thickTop="1" thickBot="1" x14ac:dyDescent="0.25">
      <c r="A35" s="25" t="s">
        <v>79</v>
      </c>
      <c r="B35" s="34" t="s">
        <v>51</v>
      </c>
      <c r="C35" s="89">
        <v>151</v>
      </c>
      <c r="D35" s="28">
        <v>153</v>
      </c>
      <c r="E35" s="27">
        <f t="shared" si="0"/>
        <v>101.32450331125828</v>
      </c>
      <c r="G35" s="42"/>
    </row>
    <row r="36" spans="1:7" ht="14.25" thickTop="1" thickBot="1" x14ac:dyDescent="0.25">
      <c r="A36" s="25" t="s">
        <v>80</v>
      </c>
      <c r="B36" s="34" t="s">
        <v>71</v>
      </c>
      <c r="C36" s="89">
        <v>0</v>
      </c>
      <c r="D36" s="28">
        <v>0</v>
      </c>
      <c r="E36" s="27">
        <f t="shared" si="0"/>
        <v>0</v>
      </c>
      <c r="G36" s="42"/>
    </row>
    <row r="37" spans="1:7" ht="14.25" thickTop="1" thickBot="1" x14ac:dyDescent="0.25">
      <c r="A37" s="25">
        <v>22</v>
      </c>
      <c r="B37" s="37" t="s">
        <v>4</v>
      </c>
      <c r="C37" s="88">
        <f>C38+C39+C40</f>
        <v>54078</v>
      </c>
      <c r="D37" s="26">
        <f>D38+D39+D40</f>
        <v>86144</v>
      </c>
      <c r="E37" s="26">
        <f t="shared" si="0"/>
        <v>159.29583194644772</v>
      </c>
      <c r="G37" s="42"/>
    </row>
    <row r="38" spans="1:7" ht="14.25" thickTop="1" thickBot="1" x14ac:dyDescent="0.25">
      <c r="A38" s="25" t="s">
        <v>81</v>
      </c>
      <c r="B38" s="34" t="s">
        <v>52</v>
      </c>
      <c r="C38" s="89">
        <v>54078</v>
      </c>
      <c r="D38" s="28">
        <v>86144</v>
      </c>
      <c r="E38" s="27">
        <f t="shared" si="0"/>
        <v>159.29583194644772</v>
      </c>
      <c r="G38" s="42"/>
    </row>
    <row r="39" spans="1:7" ht="14.25" thickTop="1" thickBot="1" x14ac:dyDescent="0.25">
      <c r="A39" s="25" t="s">
        <v>82</v>
      </c>
      <c r="B39" s="34" t="s">
        <v>53</v>
      </c>
      <c r="C39" s="89">
        <v>0</v>
      </c>
      <c r="D39" s="28"/>
      <c r="E39" s="27">
        <f t="shared" si="0"/>
        <v>0</v>
      </c>
      <c r="G39" s="42"/>
    </row>
    <row r="40" spans="1:7" ht="14.25" thickTop="1" thickBot="1" x14ac:dyDescent="0.25">
      <c r="A40" s="25" t="s">
        <v>83</v>
      </c>
      <c r="B40" s="34" t="s">
        <v>72</v>
      </c>
      <c r="C40" s="89">
        <v>0</v>
      </c>
      <c r="D40" s="28">
        <v>0</v>
      </c>
      <c r="E40" s="27">
        <f t="shared" si="0"/>
        <v>0</v>
      </c>
      <c r="G40" s="42"/>
    </row>
    <row r="41" spans="1:7" ht="14.25" thickTop="1" thickBot="1" x14ac:dyDescent="0.25">
      <c r="A41" s="25">
        <v>23</v>
      </c>
      <c r="B41" s="36" t="s">
        <v>74</v>
      </c>
      <c r="C41" s="88">
        <f>C32+C33-C37</f>
        <v>215610</v>
      </c>
      <c r="D41" s="26">
        <f>D32+D33-D37</f>
        <v>676172</v>
      </c>
      <c r="E41" s="26">
        <f t="shared" si="0"/>
        <v>313.60883075924124</v>
      </c>
      <c r="G41" s="42"/>
    </row>
    <row r="42" spans="1:7" ht="14.25" thickTop="1" thickBot="1" x14ac:dyDescent="0.25">
      <c r="A42" s="25">
        <v>24</v>
      </c>
      <c r="B42" s="34" t="s">
        <v>73</v>
      </c>
      <c r="C42" s="89">
        <v>0</v>
      </c>
      <c r="D42" s="28">
        <v>0</v>
      </c>
      <c r="E42" s="27">
        <f t="shared" si="0"/>
        <v>0</v>
      </c>
      <c r="G42" s="42"/>
    </row>
    <row r="43" spans="1:7" ht="14.25" thickTop="1" thickBot="1" x14ac:dyDescent="0.25">
      <c r="A43" s="25">
        <v>25</v>
      </c>
      <c r="B43" s="36" t="s">
        <v>15</v>
      </c>
      <c r="C43" s="88">
        <f>C41+C42</f>
        <v>215610</v>
      </c>
      <c r="D43" s="26">
        <f>D41+D42</f>
        <v>676172</v>
      </c>
      <c r="E43" s="26">
        <f t="shared" si="0"/>
        <v>313.60883075924124</v>
      </c>
    </row>
    <row r="44" spans="1:7" ht="14.25" thickTop="1" thickBot="1" x14ac:dyDescent="0.25">
      <c r="A44" s="25">
        <v>26</v>
      </c>
      <c r="B44" s="35" t="s">
        <v>5</v>
      </c>
      <c r="C44" s="89">
        <v>13762</v>
      </c>
      <c r="D44" s="28">
        <v>53946</v>
      </c>
      <c r="E44" s="27">
        <f t="shared" si="0"/>
        <v>391.99244295887229</v>
      </c>
    </row>
    <row r="45" spans="1:7" ht="14.25" thickTop="1" thickBot="1" x14ac:dyDescent="0.25">
      <c r="A45" s="25">
        <v>27</v>
      </c>
      <c r="B45" s="36" t="s">
        <v>18</v>
      </c>
      <c r="C45" s="88">
        <f>C43-C44</f>
        <v>201848</v>
      </c>
      <c r="D45" s="26">
        <f>D43-D44</f>
        <v>622226</v>
      </c>
      <c r="E45" s="26">
        <f t="shared" si="0"/>
        <v>308.26463477468195</v>
      </c>
    </row>
    <row r="46" spans="1:7" ht="14.25" thickTop="1" thickBot="1" x14ac:dyDescent="0.25">
      <c r="A46" s="25">
        <v>28</v>
      </c>
      <c r="B46" s="37" t="s">
        <v>6</v>
      </c>
      <c r="C46" s="89">
        <v>0</v>
      </c>
      <c r="D46" s="28">
        <v>0</v>
      </c>
      <c r="E46" s="27">
        <f t="shared" si="0"/>
        <v>0</v>
      </c>
    </row>
    <row r="47" spans="1:7" ht="27" thickTop="1" thickBot="1" x14ac:dyDescent="0.25">
      <c r="A47" s="25">
        <v>29</v>
      </c>
      <c r="B47" s="36" t="s">
        <v>75</v>
      </c>
      <c r="C47" s="88">
        <f>C45-C46</f>
        <v>201848</v>
      </c>
      <c r="D47" s="26">
        <f>D45-D46</f>
        <v>622226</v>
      </c>
      <c r="E47" s="26">
        <f t="shared" si="0"/>
        <v>308.26463477468195</v>
      </c>
    </row>
    <row r="48" spans="1:7" ht="14.25" thickTop="1" thickBot="1" x14ac:dyDescent="0.25">
      <c r="A48" s="25">
        <v>30</v>
      </c>
      <c r="B48" s="34" t="s">
        <v>76</v>
      </c>
      <c r="C48" s="89">
        <v>0</v>
      </c>
      <c r="D48" s="28">
        <v>0</v>
      </c>
      <c r="E48" s="27">
        <f t="shared" si="0"/>
        <v>0</v>
      </c>
    </row>
    <row r="49" spans="1:5" ht="14.25" thickTop="1" thickBot="1" x14ac:dyDescent="0.25">
      <c r="A49" s="25">
        <v>31</v>
      </c>
      <c r="B49" s="36" t="s">
        <v>77</v>
      </c>
      <c r="C49" s="88">
        <f>C45+C48</f>
        <v>201848</v>
      </c>
      <c r="D49" s="26">
        <f>D45+D48</f>
        <v>622226</v>
      </c>
      <c r="E49" s="26">
        <f t="shared" si="0"/>
        <v>308.26463477468195</v>
      </c>
    </row>
    <row r="50" spans="1:5" ht="13.5" thickTop="1" x14ac:dyDescent="0.2">
      <c r="A50" s="43"/>
      <c r="B50" s="48"/>
      <c r="C50" s="48"/>
      <c r="D50" s="43"/>
      <c r="E50" s="43"/>
    </row>
    <row r="51" spans="1:5" x14ac:dyDescent="0.2">
      <c r="A51" s="43"/>
      <c r="B51" s="48"/>
      <c r="C51" s="48"/>
      <c r="D51" s="43"/>
      <c r="E51" s="43"/>
    </row>
    <row r="52" spans="1:5" x14ac:dyDescent="0.2">
      <c r="A52" s="43"/>
      <c r="B52" s="43"/>
      <c r="C52" s="43"/>
      <c r="D52" s="43"/>
      <c r="E52" s="43"/>
    </row>
    <row r="53" spans="1:5" x14ac:dyDescent="0.2">
      <c r="A53" s="43"/>
      <c r="B53" s="43"/>
      <c r="C53" s="43"/>
      <c r="D53" s="43"/>
      <c r="E53" s="43"/>
    </row>
    <row r="54" spans="1:5" x14ac:dyDescent="0.2">
      <c r="A54" s="43"/>
      <c r="B54" s="43"/>
      <c r="C54" s="43"/>
      <c r="D54" s="43"/>
      <c r="E54" s="43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57" customWidth="1"/>
    <col min="2" max="2" width="54.5703125" style="57" customWidth="1"/>
    <col min="3" max="4" width="18.42578125" style="57" customWidth="1"/>
    <col min="5" max="16384" width="9.140625" style="57"/>
  </cols>
  <sheetData>
    <row r="1" spans="1:6" x14ac:dyDescent="0.2">
      <c r="A1" s="55"/>
      <c r="B1" s="55"/>
      <c r="C1" s="56"/>
      <c r="D1" s="56"/>
      <c r="E1" s="56"/>
    </row>
    <row r="2" spans="1:6" x14ac:dyDescent="0.2">
      <c r="A2" s="55"/>
      <c r="B2" s="58" t="s">
        <v>28</v>
      </c>
      <c r="C2" s="120" t="str">
        <f>'ФИ-Почетна'!$C$18</f>
        <v>Макпетрол АД Скопје</v>
      </c>
      <c r="D2" s="121"/>
      <c r="E2" s="121"/>
    </row>
    <row r="3" spans="1:6" ht="12.75" customHeight="1" x14ac:dyDescent="0.2">
      <c r="A3" s="55"/>
      <c r="B3" s="58" t="s">
        <v>30</v>
      </c>
      <c r="C3" s="60" t="str">
        <f>'ФИ-Почетна'!$C$22</f>
        <v>01.01 - 30.09</v>
      </c>
      <c r="D3" s="61" t="s">
        <v>106</v>
      </c>
      <c r="E3" s="59">
        <f>'ФИ-Почетна'!$C$23</f>
        <v>2018</v>
      </c>
    </row>
    <row r="4" spans="1:6" x14ac:dyDescent="0.2">
      <c r="A4" s="55"/>
      <c r="B4" s="62" t="s">
        <v>43</v>
      </c>
      <c r="C4" s="63" t="str">
        <f>'ФИ-Почетна'!$C$20</f>
        <v>не</v>
      </c>
      <c r="D4" s="56"/>
      <c r="E4" s="56"/>
    </row>
    <row r="5" spans="1:6" x14ac:dyDescent="0.2">
      <c r="A5" s="55"/>
      <c r="B5" s="55"/>
      <c r="C5" s="56"/>
      <c r="D5" s="56"/>
      <c r="E5" s="56"/>
    </row>
    <row r="6" spans="1:6" x14ac:dyDescent="0.2">
      <c r="A6" s="55"/>
      <c r="B6" s="124" t="s">
        <v>27</v>
      </c>
      <c r="C6" s="124"/>
      <c r="D6" s="124"/>
      <c r="E6" s="124"/>
    </row>
    <row r="7" spans="1:6" x14ac:dyDescent="0.2">
      <c r="A7" s="55"/>
      <c r="B7" s="124"/>
      <c r="C7" s="124"/>
      <c r="D7" s="124"/>
      <c r="E7" s="124"/>
    </row>
    <row r="8" spans="1:6" s="66" customFormat="1" ht="15" customHeight="1" thickBot="1" x14ac:dyDescent="0.25">
      <c r="A8" s="64"/>
      <c r="B8" s="65"/>
      <c r="C8" s="123" t="s">
        <v>34</v>
      </c>
      <c r="D8" s="123"/>
      <c r="E8" s="123"/>
    </row>
    <row r="9" spans="1:6" s="68" customFormat="1" ht="25.5" customHeight="1" thickTop="1" thickBot="1" x14ac:dyDescent="0.25">
      <c r="A9" s="122"/>
      <c r="B9" s="122" t="s">
        <v>33</v>
      </c>
      <c r="C9" s="67" t="s">
        <v>25</v>
      </c>
      <c r="D9" s="67" t="s">
        <v>26</v>
      </c>
      <c r="E9" s="67" t="s">
        <v>29</v>
      </c>
    </row>
    <row r="10" spans="1:6" ht="46.5" thickTop="1" thickBot="1" x14ac:dyDescent="0.25">
      <c r="A10" s="122"/>
      <c r="B10" s="122"/>
      <c r="C10" s="67" t="s">
        <v>32</v>
      </c>
      <c r="D10" s="67" t="s">
        <v>32</v>
      </c>
      <c r="E10" s="69" t="s">
        <v>31</v>
      </c>
    </row>
    <row r="11" spans="1:6" ht="18.75" customHeight="1" thickTop="1" thickBot="1" x14ac:dyDescent="0.25">
      <c r="A11" s="70">
        <v>1</v>
      </c>
      <c r="B11" s="71" t="s">
        <v>139</v>
      </c>
      <c r="C11" s="53">
        <f>'Биланс на успех - природа'!C11</f>
        <v>13854118</v>
      </c>
      <c r="D11" s="53">
        <f>'Биланс на успех - природа'!D11</f>
        <v>16255017</v>
      </c>
      <c r="E11" s="53">
        <f>'Биланс на успех - природа'!E11</f>
        <v>117.32985816924615</v>
      </c>
      <c r="F11" s="72"/>
    </row>
    <row r="12" spans="1:6" ht="13.5" customHeight="1" thickTop="1" thickBot="1" x14ac:dyDescent="0.25">
      <c r="A12" s="70">
        <v>2</v>
      </c>
      <c r="B12" s="73" t="s">
        <v>14</v>
      </c>
      <c r="C12" s="54">
        <f>'Биланс на успех - природа'!C12</f>
        <v>13780889</v>
      </c>
      <c r="D12" s="54">
        <f>'Биланс на успех - природа'!D12</f>
        <v>16147708</v>
      </c>
      <c r="E12" s="54">
        <f>'Биланс на успех - природа'!E12</f>
        <v>117.17464671546227</v>
      </c>
      <c r="F12" s="72"/>
    </row>
    <row r="13" spans="1:6" ht="15.75" customHeight="1" thickTop="1" thickBot="1" x14ac:dyDescent="0.25">
      <c r="A13" s="70" t="s">
        <v>107</v>
      </c>
      <c r="B13" s="73" t="s">
        <v>39</v>
      </c>
      <c r="C13" s="74">
        <f>'Биланс на успех - природа'!C13</f>
        <v>13184663</v>
      </c>
      <c r="D13" s="74">
        <f>'Биланс на успех - природа'!D13</f>
        <v>15314918</v>
      </c>
      <c r="E13" s="54">
        <f>'Биланс на успех - природа'!E13</f>
        <v>116.15706825422842</v>
      </c>
      <c r="F13" s="72"/>
    </row>
    <row r="14" spans="1:6" ht="15" customHeight="1" thickTop="1" thickBot="1" x14ac:dyDescent="0.25">
      <c r="A14" s="70" t="s">
        <v>54</v>
      </c>
      <c r="B14" s="73" t="s">
        <v>40</v>
      </c>
      <c r="C14" s="74">
        <f>'Биланс на успех - природа'!C14</f>
        <v>596226</v>
      </c>
      <c r="D14" s="74">
        <f>'Биланс на успех - природа'!D14</f>
        <v>832790</v>
      </c>
      <c r="E14" s="54">
        <f>'Биланс на успех - природа'!E14</f>
        <v>139.67690104088047</v>
      </c>
      <c r="F14" s="72"/>
    </row>
    <row r="15" spans="1:6" ht="18" customHeight="1" thickTop="1" thickBot="1" x14ac:dyDescent="0.25">
      <c r="A15" s="70">
        <v>3</v>
      </c>
      <c r="B15" s="73" t="s">
        <v>55</v>
      </c>
      <c r="C15" s="75" t="str">
        <f>'Биланс на успех - природа'!C15</f>
        <v>XXXXXX</v>
      </c>
      <c r="D15" s="75" t="str">
        <f>'Биланс на успех - природа'!D15</f>
        <v>XXXXXX</v>
      </c>
      <c r="E15" s="75" t="str">
        <f>'Биланс на успех - природа'!E15</f>
        <v>xxxxx</v>
      </c>
      <c r="F15" s="72"/>
    </row>
    <row r="16" spans="1:6" ht="27" thickTop="1" thickBot="1" x14ac:dyDescent="0.25">
      <c r="A16" s="70">
        <v>4</v>
      </c>
      <c r="B16" s="73" t="s">
        <v>135</v>
      </c>
      <c r="C16" s="74">
        <f>'Биланс на успех - природа'!C16</f>
        <v>2353</v>
      </c>
      <c r="D16" s="74">
        <f>'Биланс на успех - природа'!D16</f>
        <v>2353</v>
      </c>
      <c r="E16" s="54">
        <f>'Биланс на успех - природа'!E16</f>
        <v>100</v>
      </c>
      <c r="F16" s="72"/>
    </row>
    <row r="17" spans="1:6" ht="27" thickTop="1" thickBot="1" x14ac:dyDescent="0.25">
      <c r="A17" s="70">
        <v>5</v>
      </c>
      <c r="B17" s="73" t="s">
        <v>136</v>
      </c>
      <c r="C17" s="74">
        <f>'Биланс на успех - природа'!C17</f>
        <v>2353</v>
      </c>
      <c r="D17" s="74">
        <f>'Биланс на успех - природа'!D17</f>
        <v>2353</v>
      </c>
      <c r="E17" s="54">
        <f>'Биланс на успех - природа'!E17</f>
        <v>100</v>
      </c>
      <c r="F17" s="72"/>
    </row>
    <row r="18" spans="1:6" ht="18" customHeight="1" thickTop="1" thickBot="1" x14ac:dyDescent="0.25">
      <c r="A18" s="70">
        <v>6</v>
      </c>
      <c r="B18" s="73" t="s">
        <v>137</v>
      </c>
      <c r="C18" s="74">
        <f>'Биланс на успех - природа'!C18</f>
        <v>0</v>
      </c>
      <c r="D18" s="74">
        <f>'Биланс на успех - природа'!D18</f>
        <v>0</v>
      </c>
      <c r="E18" s="54">
        <f>'Биланс на успех - природа'!E18</f>
        <v>0</v>
      </c>
      <c r="F18" s="72"/>
    </row>
    <row r="19" spans="1:6" ht="18" customHeight="1" thickTop="1" thickBot="1" x14ac:dyDescent="0.25">
      <c r="A19" s="70">
        <v>7</v>
      </c>
      <c r="B19" s="73" t="s">
        <v>7</v>
      </c>
      <c r="C19" s="74">
        <f>'Биланс на успех - природа'!C19</f>
        <v>73229</v>
      </c>
      <c r="D19" s="74">
        <f>'Биланс на успех - природа'!D19</f>
        <v>107309</v>
      </c>
      <c r="E19" s="54">
        <f>'Биланс на успех - природа'!E19</f>
        <v>146.5389394911852</v>
      </c>
      <c r="F19" s="72"/>
    </row>
    <row r="20" spans="1:6" ht="18" customHeight="1" thickTop="1" thickBot="1" x14ac:dyDescent="0.25">
      <c r="A20" s="70">
        <v>8</v>
      </c>
      <c r="B20" s="76" t="s">
        <v>138</v>
      </c>
      <c r="C20" s="53">
        <f>'Биланс на успех - природа'!C20</f>
        <v>13659261</v>
      </c>
      <c r="D20" s="53">
        <f>'Биланс на успех - природа'!D20</f>
        <v>15619269</v>
      </c>
      <c r="E20" s="53">
        <f>'Биланс на успех - природа'!E20</f>
        <v>114.34929752056134</v>
      </c>
      <c r="F20" s="72"/>
    </row>
    <row r="21" spans="1:6" ht="18" customHeight="1" thickTop="1" thickBot="1" x14ac:dyDescent="0.25">
      <c r="A21" s="70">
        <v>9</v>
      </c>
      <c r="B21" s="77" t="s">
        <v>125</v>
      </c>
      <c r="C21" s="74">
        <f>'Биланс на успех - природа'!C21</f>
        <v>12201796</v>
      </c>
      <c r="D21" s="74">
        <f>'Биланс на успех - природа'!D21</f>
        <v>14094308</v>
      </c>
      <c r="E21" s="54">
        <f>'Биланс на успех - природа'!E21</f>
        <v>115.51011015099743</v>
      </c>
      <c r="F21" s="72"/>
    </row>
    <row r="22" spans="1:6" ht="18" customHeight="1" thickTop="1" thickBot="1" x14ac:dyDescent="0.25">
      <c r="A22" s="70">
        <v>10</v>
      </c>
      <c r="B22" s="77" t="s">
        <v>126</v>
      </c>
      <c r="C22" s="74">
        <f>'Биланс на успех - природа'!C22</f>
        <v>96405</v>
      </c>
      <c r="D22" s="74">
        <f>'Биланс на успех - природа'!D22</f>
        <v>110582</v>
      </c>
      <c r="E22" s="54">
        <f>'Биланс на успех - природа'!E22</f>
        <v>114.70566879311239</v>
      </c>
      <c r="F22" s="72"/>
    </row>
    <row r="23" spans="1:6" ht="18" customHeight="1" thickTop="1" thickBot="1" x14ac:dyDescent="0.25">
      <c r="A23" s="70">
        <v>11</v>
      </c>
      <c r="B23" s="77" t="s">
        <v>127</v>
      </c>
      <c r="C23" s="74">
        <f>'Биланс на успех - природа'!C23</f>
        <v>0</v>
      </c>
      <c r="D23" s="74">
        <f>'Биланс на успех - природа'!D23</f>
        <v>0</v>
      </c>
      <c r="E23" s="54">
        <f>'Биланс на успех - природа'!E23</f>
        <v>0</v>
      </c>
      <c r="F23" s="72"/>
    </row>
    <row r="24" spans="1:6" ht="14.25" thickTop="1" thickBot="1" x14ac:dyDescent="0.25">
      <c r="A24" s="70">
        <v>12</v>
      </c>
      <c r="B24" s="77" t="s">
        <v>128</v>
      </c>
      <c r="C24" s="74">
        <f>'Биланс на успех - природа'!C24</f>
        <v>380875</v>
      </c>
      <c r="D24" s="74">
        <f>'Биланс на успех - природа'!D24</f>
        <v>363064</v>
      </c>
      <c r="E24" s="54">
        <f>'Биланс на успех - природа'!E24</f>
        <v>95.323662618969479</v>
      </c>
      <c r="F24" s="72"/>
    </row>
    <row r="25" spans="1:6" ht="18" customHeight="1" thickTop="1" thickBot="1" x14ac:dyDescent="0.25">
      <c r="A25" s="70">
        <v>13</v>
      </c>
      <c r="B25" s="77" t="s">
        <v>129</v>
      </c>
      <c r="C25" s="74">
        <f>'Биланс на успех - природа'!C25</f>
        <v>109610</v>
      </c>
      <c r="D25" s="74">
        <f>'Биланс на успех - природа'!D25</f>
        <v>111142</v>
      </c>
      <c r="E25" s="54">
        <f>'Биланс на успех - природа'!E25</f>
        <v>101.39768269318492</v>
      </c>
      <c r="F25" s="72"/>
    </row>
    <row r="26" spans="1:6" ht="18" customHeight="1" thickTop="1" thickBot="1" x14ac:dyDescent="0.25">
      <c r="A26" s="70">
        <v>14</v>
      </c>
      <c r="B26" s="77" t="s">
        <v>130</v>
      </c>
      <c r="C26" s="74">
        <f>'Биланс на успех - природа'!C26</f>
        <v>670572</v>
      </c>
      <c r="D26" s="74">
        <f>'Биланс на успех - природа'!D26</f>
        <v>701542</v>
      </c>
      <c r="E26" s="54">
        <f>'Биланс на успех - природа'!E26</f>
        <v>104.61844514832113</v>
      </c>
      <c r="F26" s="72"/>
    </row>
    <row r="27" spans="1:6" ht="14.25" customHeight="1" thickTop="1" thickBot="1" x14ac:dyDescent="0.25">
      <c r="A27" s="70">
        <v>15</v>
      </c>
      <c r="B27" s="73" t="s">
        <v>131</v>
      </c>
      <c r="C27" s="74">
        <f>'Биланс на успех - природа'!C27</f>
        <v>160250</v>
      </c>
      <c r="D27" s="74">
        <f>'Биланс на успех - природа'!D27</f>
        <v>161349</v>
      </c>
      <c r="E27" s="54">
        <f>'Биланс на успех - природа'!E27</f>
        <v>100.68580343213729</v>
      </c>
      <c r="F27" s="72"/>
    </row>
    <row r="28" spans="1:6" ht="18" customHeight="1" thickTop="1" thickBot="1" x14ac:dyDescent="0.25">
      <c r="A28" s="70">
        <v>16</v>
      </c>
      <c r="B28" s="77" t="s">
        <v>132</v>
      </c>
      <c r="C28" s="74">
        <f>'Биланс на успех - природа'!C28</f>
        <v>0</v>
      </c>
      <c r="D28" s="74">
        <f>'Биланс на успех - природа'!D28</f>
        <v>29416</v>
      </c>
      <c r="E28" s="54">
        <f>'Биланс на успех - природа'!E28</f>
        <v>0</v>
      </c>
      <c r="F28" s="72"/>
    </row>
    <row r="29" spans="1:6" ht="18" customHeight="1" thickTop="1" thickBot="1" x14ac:dyDescent="0.25">
      <c r="A29" s="70">
        <v>17</v>
      </c>
      <c r="B29" s="73" t="s">
        <v>133</v>
      </c>
      <c r="C29" s="74">
        <f>'Биланс на успех - природа'!C29</f>
        <v>4641</v>
      </c>
      <c r="D29" s="74">
        <f>'Биланс на успех - природа'!D29</f>
        <v>10710</v>
      </c>
      <c r="E29" s="54">
        <f>'Биланс на успех - природа'!E29</f>
        <v>230.76923076923075</v>
      </c>
      <c r="F29" s="72"/>
    </row>
    <row r="30" spans="1:6" ht="18" customHeight="1" thickTop="1" thickBot="1" x14ac:dyDescent="0.25">
      <c r="A30" s="70">
        <v>18</v>
      </c>
      <c r="B30" s="77" t="s">
        <v>134</v>
      </c>
      <c r="C30" s="74">
        <f>'Биланс на успех - природа'!C30</f>
        <v>0</v>
      </c>
      <c r="D30" s="74">
        <f>'Биланс на успех - природа'!D30</f>
        <v>0</v>
      </c>
      <c r="E30" s="54">
        <f>'Биланс на успех - природа'!E30</f>
        <v>0</v>
      </c>
      <c r="F30" s="72"/>
    </row>
    <row r="31" spans="1:6" ht="14.25" thickTop="1" thickBot="1" x14ac:dyDescent="0.25">
      <c r="A31" s="70">
        <v>19</v>
      </c>
      <c r="B31" s="73" t="s">
        <v>8</v>
      </c>
      <c r="C31" s="74">
        <f>'Биланс на успех - природа'!C31</f>
        <v>35112</v>
      </c>
      <c r="D31" s="74">
        <f>'Биланс на успех - природа'!D31</f>
        <v>37156</v>
      </c>
      <c r="E31" s="54">
        <f>'Биланс на успех - природа'!E31</f>
        <v>105.8213716108453</v>
      </c>
      <c r="F31" s="72"/>
    </row>
    <row r="32" spans="1:6" ht="18" customHeight="1" thickTop="1" thickBot="1" x14ac:dyDescent="0.25">
      <c r="A32" s="70">
        <v>20</v>
      </c>
      <c r="B32" s="76" t="s">
        <v>9</v>
      </c>
      <c r="C32" s="78">
        <f>'Биланс на успех - природа'!C32</f>
        <v>194857</v>
      </c>
      <c r="D32" s="78">
        <f>'Биланс на успех - природа'!D32</f>
        <v>635748</v>
      </c>
      <c r="E32" s="78">
        <f>'Биланс на успех - природа'!E32</f>
        <v>326.26387556002607</v>
      </c>
      <c r="F32" s="72"/>
    </row>
    <row r="33" spans="1:6" ht="14.25" customHeight="1" thickTop="1" thickBot="1" x14ac:dyDescent="0.25">
      <c r="A33" s="70">
        <v>21</v>
      </c>
      <c r="B33" s="77" t="s">
        <v>114</v>
      </c>
      <c r="C33" s="78">
        <f>'Биланс на успех - природа'!C33</f>
        <v>74831</v>
      </c>
      <c r="D33" s="78">
        <f>'Биланс на успех - природа'!D33</f>
        <v>126568</v>
      </c>
      <c r="E33" s="53">
        <f>'Биланс на успех - природа'!E33</f>
        <v>169.13845866018093</v>
      </c>
      <c r="F33" s="72"/>
    </row>
    <row r="34" spans="1:6" ht="30" customHeight="1" thickTop="1" thickBot="1" x14ac:dyDescent="0.25">
      <c r="A34" s="70" t="s">
        <v>108</v>
      </c>
      <c r="B34" s="73" t="s">
        <v>56</v>
      </c>
      <c r="C34" s="74">
        <f>'Биланс на успех - природа'!C34</f>
        <v>74680</v>
      </c>
      <c r="D34" s="74">
        <f>'Биланс на успех - природа'!D34</f>
        <v>126415</v>
      </c>
      <c r="E34" s="54">
        <f>'Биланс на успех - природа'!E34</f>
        <v>169.27557579003749</v>
      </c>
      <c r="F34" s="72"/>
    </row>
    <row r="35" spans="1:6" ht="18.75" customHeight="1" thickTop="1" thickBot="1" x14ac:dyDescent="0.25">
      <c r="A35" s="70" t="s">
        <v>109</v>
      </c>
      <c r="B35" s="73" t="s">
        <v>115</v>
      </c>
      <c r="C35" s="74">
        <f>'Биланс на успех - природа'!C35</f>
        <v>151</v>
      </c>
      <c r="D35" s="74">
        <f>'Биланс на успех - природа'!D35</f>
        <v>153</v>
      </c>
      <c r="E35" s="54">
        <f>'Биланс на успех - природа'!E35</f>
        <v>101.32450331125828</v>
      </c>
      <c r="F35" s="72"/>
    </row>
    <row r="36" spans="1:6" ht="17.25" customHeight="1" thickTop="1" thickBot="1" x14ac:dyDescent="0.25">
      <c r="A36" s="70" t="s">
        <v>110</v>
      </c>
      <c r="B36" s="73" t="s">
        <v>116</v>
      </c>
      <c r="C36" s="74">
        <f>'Биланс на успех - природа'!C36</f>
        <v>0</v>
      </c>
      <c r="D36" s="74">
        <f>'Биланс на успех - природа'!D36</f>
        <v>0</v>
      </c>
      <c r="E36" s="54">
        <f>'Биланс на успех - природа'!E36</f>
        <v>0</v>
      </c>
      <c r="F36" s="72"/>
    </row>
    <row r="37" spans="1:6" ht="18" customHeight="1" thickTop="1" thickBot="1" x14ac:dyDescent="0.25">
      <c r="A37" s="70">
        <v>22</v>
      </c>
      <c r="B37" s="77" t="s">
        <v>117</v>
      </c>
      <c r="C37" s="53">
        <f>'Биланс на успех - природа'!C37</f>
        <v>54078</v>
      </c>
      <c r="D37" s="53">
        <f>'Биланс на успех - природа'!D37</f>
        <v>86144</v>
      </c>
      <c r="E37" s="53">
        <f>'Биланс на успех - природа'!E37</f>
        <v>159.29583194644772</v>
      </c>
      <c r="F37" s="72"/>
    </row>
    <row r="38" spans="1:6" ht="18" customHeight="1" thickTop="1" thickBot="1" x14ac:dyDescent="0.25">
      <c r="A38" s="70" t="s">
        <v>111</v>
      </c>
      <c r="B38" s="73" t="s">
        <v>57</v>
      </c>
      <c r="C38" s="74">
        <f>'Биланс на успех - природа'!C38</f>
        <v>54078</v>
      </c>
      <c r="D38" s="74">
        <f>'Биланс на успех - природа'!D38</f>
        <v>86144</v>
      </c>
      <c r="E38" s="54">
        <f>'Биланс на успех - природа'!E38</f>
        <v>159.29583194644772</v>
      </c>
      <c r="F38" s="72"/>
    </row>
    <row r="39" spans="1:6" ht="18" customHeight="1" thickTop="1" thickBot="1" x14ac:dyDescent="0.25">
      <c r="A39" s="70" t="s">
        <v>112</v>
      </c>
      <c r="B39" s="73" t="s">
        <v>58</v>
      </c>
      <c r="C39" s="74">
        <f>'Биланс на успех - природа'!C39</f>
        <v>0</v>
      </c>
      <c r="D39" s="74">
        <f>'Биланс на успех - природа'!D39</f>
        <v>0</v>
      </c>
      <c r="E39" s="54">
        <f>'Биланс на успех - природа'!E39</f>
        <v>0</v>
      </c>
      <c r="F39" s="72"/>
    </row>
    <row r="40" spans="1:6" ht="18" customHeight="1" thickTop="1" thickBot="1" x14ac:dyDescent="0.25">
      <c r="A40" s="70" t="s">
        <v>113</v>
      </c>
      <c r="B40" s="73" t="s">
        <v>118</v>
      </c>
      <c r="C40" s="74">
        <f>'Биланс на успех - природа'!C40</f>
        <v>0</v>
      </c>
      <c r="D40" s="74">
        <f>'Биланс на успех - природа'!D40</f>
        <v>0</v>
      </c>
      <c r="E40" s="54">
        <f>'Биланс на успех - природа'!E40</f>
        <v>0</v>
      </c>
      <c r="F40" s="72"/>
    </row>
    <row r="41" spans="1:6" ht="18" customHeight="1" thickTop="1" thickBot="1" x14ac:dyDescent="0.25">
      <c r="A41" s="70">
        <v>23</v>
      </c>
      <c r="B41" s="76" t="s">
        <v>119</v>
      </c>
      <c r="C41" s="53">
        <f>'Биланс на успех - природа'!C41</f>
        <v>215610</v>
      </c>
      <c r="D41" s="53">
        <f>'Биланс на успех - природа'!D41</f>
        <v>676172</v>
      </c>
      <c r="E41" s="53">
        <f>'Биланс на успех - природа'!E41</f>
        <v>313.60883075924124</v>
      </c>
      <c r="F41" s="72"/>
    </row>
    <row r="42" spans="1:6" ht="18" customHeight="1" thickTop="1" thickBot="1" x14ac:dyDescent="0.25">
      <c r="A42" s="70">
        <v>24</v>
      </c>
      <c r="B42" s="73" t="s">
        <v>120</v>
      </c>
      <c r="C42" s="74">
        <f>'Биланс на успех - природа'!C42</f>
        <v>0</v>
      </c>
      <c r="D42" s="74">
        <f>'Биланс на успех - природа'!D42</f>
        <v>0</v>
      </c>
      <c r="E42" s="54">
        <f>'Биланс на успех - природа'!E42</f>
        <v>0</v>
      </c>
      <c r="F42" s="72"/>
    </row>
    <row r="43" spans="1:6" ht="18" customHeight="1" thickTop="1" thickBot="1" x14ac:dyDescent="0.25">
      <c r="A43" s="70">
        <v>25</v>
      </c>
      <c r="B43" s="76" t="s">
        <v>16</v>
      </c>
      <c r="C43" s="53">
        <f>'Биланс на успех - природа'!C43</f>
        <v>215610</v>
      </c>
      <c r="D43" s="53">
        <f>'Биланс на успех - природа'!D43</f>
        <v>676172</v>
      </c>
      <c r="E43" s="53">
        <f>'Биланс на успех - природа'!E43</f>
        <v>313.60883075924124</v>
      </c>
      <c r="F43" s="72"/>
    </row>
    <row r="44" spans="1:6" ht="18" customHeight="1" thickTop="1" thickBot="1" x14ac:dyDescent="0.25">
      <c r="A44" s="70">
        <v>26</v>
      </c>
      <c r="B44" s="77" t="s">
        <v>17</v>
      </c>
      <c r="C44" s="74">
        <f>'Биланс на успех - природа'!C44</f>
        <v>13762</v>
      </c>
      <c r="D44" s="74">
        <f>'Биланс на успех - природа'!D44</f>
        <v>53946</v>
      </c>
      <c r="E44" s="54">
        <f>'Биланс на успех - природа'!E44</f>
        <v>391.99244295887229</v>
      </c>
      <c r="F44" s="72"/>
    </row>
    <row r="45" spans="1:6" ht="18" customHeight="1" thickTop="1" thickBot="1" x14ac:dyDescent="0.25">
      <c r="A45" s="70">
        <v>27</v>
      </c>
      <c r="B45" s="76" t="s">
        <v>121</v>
      </c>
      <c r="C45" s="53">
        <f>'Биланс на успех - природа'!C45</f>
        <v>201848</v>
      </c>
      <c r="D45" s="53">
        <f>'Биланс на успех - природа'!D45</f>
        <v>622226</v>
      </c>
      <c r="E45" s="53">
        <f>'Биланс на успех - природа'!E45</f>
        <v>308.26463477468195</v>
      </c>
      <c r="F45" s="72"/>
    </row>
    <row r="46" spans="1:6" ht="18" customHeight="1" thickTop="1" thickBot="1" x14ac:dyDescent="0.25">
      <c r="A46" s="70">
        <v>28</v>
      </c>
      <c r="B46" s="77" t="s">
        <v>10</v>
      </c>
      <c r="C46" s="74">
        <f>'Биланс на успех - природа'!C46</f>
        <v>0</v>
      </c>
      <c r="D46" s="74">
        <f>'Биланс на успех - природа'!D46</f>
        <v>0</v>
      </c>
      <c r="E46" s="54">
        <f>'Биланс на успех - природа'!E46</f>
        <v>0</v>
      </c>
      <c r="F46" s="72"/>
    </row>
    <row r="47" spans="1:6" ht="14.25" thickTop="1" thickBot="1" x14ac:dyDescent="0.25">
      <c r="A47" s="70">
        <v>29</v>
      </c>
      <c r="B47" s="76" t="s">
        <v>122</v>
      </c>
      <c r="C47" s="53">
        <f>'Биланс на успех - природа'!C47</f>
        <v>201848</v>
      </c>
      <c r="D47" s="53">
        <f>'Биланс на успех - природа'!D47</f>
        <v>622226</v>
      </c>
      <c r="E47" s="53">
        <f>'Биланс на успех - природа'!E47</f>
        <v>308.26463477468195</v>
      </c>
    </row>
    <row r="48" spans="1:6" ht="14.25" thickTop="1" thickBot="1" x14ac:dyDescent="0.25">
      <c r="A48" s="70">
        <v>30</v>
      </c>
      <c r="B48" s="73" t="s">
        <v>123</v>
      </c>
      <c r="C48" s="74">
        <f>'Биланс на успех - природа'!C48</f>
        <v>0</v>
      </c>
      <c r="D48" s="74">
        <f>'Биланс на успех - природа'!D48</f>
        <v>0</v>
      </c>
      <c r="E48" s="54">
        <f>'Биланс на успех - природа'!E48</f>
        <v>0</v>
      </c>
    </row>
    <row r="49" spans="1:5" ht="14.25" thickTop="1" thickBot="1" x14ac:dyDescent="0.25">
      <c r="A49" s="70">
        <v>31</v>
      </c>
      <c r="B49" s="76" t="s">
        <v>124</v>
      </c>
      <c r="C49" s="53">
        <f>'Биланс на успех - природа'!C49</f>
        <v>201848</v>
      </c>
      <c r="D49" s="53">
        <f>'Биланс на успех - природа'!D49</f>
        <v>622226</v>
      </c>
      <c r="E49" s="53">
        <f>'Биланс на успех - природа'!E49</f>
        <v>308.26463477468195</v>
      </c>
    </row>
    <row r="50" spans="1:5" ht="13.5" thickTop="1" x14ac:dyDescent="0.2">
      <c r="A50" s="79"/>
      <c r="B50" s="79"/>
      <c r="C50" s="79"/>
      <c r="D50" s="79"/>
      <c r="E50" s="79"/>
    </row>
    <row r="51" spans="1:5" x14ac:dyDescent="0.2">
      <c r="A51" s="79"/>
      <c r="B51" s="79"/>
      <c r="C51" s="79"/>
      <c r="D51" s="79"/>
      <c r="E51" s="79"/>
    </row>
    <row r="52" spans="1:5" x14ac:dyDescent="0.2">
      <c r="A52" s="79"/>
      <c r="B52" s="79"/>
      <c r="C52" s="79"/>
      <c r="D52" s="79"/>
      <c r="E52" s="79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2017-05-15T12:53:06Z</cp:lastPrinted>
  <dcterms:created xsi:type="dcterms:W3CDTF">2008-02-12T15:15:13Z</dcterms:created>
  <dcterms:modified xsi:type="dcterms:W3CDTF">2018-11-12T09:17:17Z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-791756737</vt:i4>
  </property>
  <property fmtid="{D5CDD505-2E9C-101B-9397-08002B2CF9AE}" pid="3" name="_EmailSubject">
    <vt:lpwstr>za objava</vt:lpwstr>
  </property>
  <property fmtid="{D5CDD505-2E9C-101B-9397-08002B2CF9AE}" pid="4" name="_AuthorEmail">
    <vt:lpwstr>ljupco.todorovski@makpetrol.com.mk</vt:lpwstr>
  </property>
  <property fmtid="{D5CDD505-2E9C-101B-9397-08002B2CF9AE}" pid="5" name="_AuthorEmailDisplayName">
    <vt:lpwstr>Ljubomir Todorovski</vt:lpwstr>
  </property>
  <property fmtid="{D5CDD505-2E9C-101B-9397-08002B2CF9AE}" pid="6" name="_PreviousAdHocReviewCycleID">
    <vt:i4>1789041397</vt:i4>
  </property>
  <property fmtid="{D5CDD505-2E9C-101B-9397-08002B2CF9AE}" pid="7" name="_ReviewingToolsShownOnce">
    <vt:lpwstr/>
  </property>
</Properties>
</file>