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D:\ivan\Desktop 24.04.2013\Berza 2021\Nerevidirani poedinecni finansiski izvestai 01.01-31.12.2020\"/>
    </mc:Choice>
  </mc:AlternateContent>
  <xr:revisionPtr revIDLastSave="0" documentId="13_ncr:1_{D12232B7-ACF9-4265-A718-8365A391F013}" xr6:coauthVersionLast="46" xr6:coauthVersionMax="46" xr10:uidLastSave="{00000000-0000-0000-0000-000000000000}"/>
  <workbookProtection workbookPassword="B44F" lockStructure="1"/>
  <bookViews>
    <workbookView xWindow="-120" yWindow="-120" windowWidth="29040" windowHeight="15840" tabRatio="653" activeTab="2" xr2:uid="{00000000-000D-0000-FFFF-FFFF00000000}"/>
  </bookViews>
  <sheets>
    <sheet name="ФИ-Почетна" sheetId="1" r:id="rId1"/>
    <sheet name="Биланс на состојба" sheetId="2" r:id="rId2"/>
    <sheet name="Биланс на успех - природа" sheetId="3" r:id="rId3"/>
    <sheet name="Паричен тек" sheetId="4" r:id="rId4"/>
    <sheet name="Капитал" sheetId="5" r:id="rId5"/>
    <sheet name="Balance Sheet" sheetId="6" r:id="rId6"/>
    <sheet name="Income Statement" sheetId="7" r:id="rId7"/>
    <sheet name="Cash Flow" sheetId="8" r:id="rId8"/>
    <sheet name="Equity" sheetId="9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8" l="1"/>
  <c r="C33" i="8"/>
  <c r="C21" i="8"/>
  <c r="C20" i="8"/>
  <c r="C18" i="8"/>
  <c r="C17" i="8"/>
  <c r="D12" i="4"/>
  <c r="D11" i="8" s="1"/>
  <c r="C14" i="8"/>
  <c r="C13" i="8"/>
  <c r="B48" i="6"/>
  <c r="B40" i="6"/>
  <c r="B10" i="6"/>
  <c r="B24" i="6"/>
  <c r="C26" i="6"/>
  <c r="D43" i="2"/>
  <c r="D40" i="6" s="1"/>
  <c r="D19" i="2"/>
  <c r="D16" i="6" s="1"/>
  <c r="C34" i="6"/>
  <c r="B1" i="6"/>
  <c r="B2" i="6"/>
  <c r="D2" i="6"/>
  <c r="B3" i="6"/>
  <c r="B9" i="6"/>
  <c r="C9" i="6"/>
  <c r="D12" i="2"/>
  <c r="D9" i="6" s="1"/>
  <c r="B11" i="6"/>
  <c r="C11" i="6"/>
  <c r="D14" i="2"/>
  <c r="D11" i="6" s="1"/>
  <c r="B12" i="6"/>
  <c r="C12" i="6"/>
  <c r="D15" i="2"/>
  <c r="D12" i="6" s="1"/>
  <c r="B13" i="6"/>
  <c r="C13" i="6"/>
  <c r="D16" i="2"/>
  <c r="D13" i="6" s="1"/>
  <c r="B14" i="6"/>
  <c r="C14" i="6"/>
  <c r="D17" i="2"/>
  <c r="D14" i="6" s="1"/>
  <c r="B15" i="6"/>
  <c r="C15" i="6"/>
  <c r="D18" i="2"/>
  <c r="D15" i="6" s="1"/>
  <c r="B16" i="6"/>
  <c r="B17" i="6"/>
  <c r="C17" i="6"/>
  <c r="D20" i="2"/>
  <c r="D17" i="6" s="1"/>
  <c r="B18" i="6"/>
  <c r="C18" i="6"/>
  <c r="D21" i="2"/>
  <c r="D18" i="6" s="1"/>
  <c r="B19" i="6"/>
  <c r="C19" i="6"/>
  <c r="D22" i="2"/>
  <c r="D19" i="6" s="1"/>
  <c r="B20" i="6"/>
  <c r="C20" i="6"/>
  <c r="D23" i="2"/>
  <c r="D20" i="6" s="1"/>
  <c r="B21" i="6"/>
  <c r="C21" i="6"/>
  <c r="D24" i="2"/>
  <c r="D21" i="6" s="1"/>
  <c r="B22" i="6"/>
  <c r="C22" i="6"/>
  <c r="D25" i="2"/>
  <c r="D22" i="6" s="1"/>
  <c r="B23" i="6"/>
  <c r="C23" i="6"/>
  <c r="D26" i="2"/>
  <c r="D23" i="6" s="1"/>
  <c r="B25" i="6"/>
  <c r="C25" i="6"/>
  <c r="D28" i="2"/>
  <c r="D25" i="6" s="1"/>
  <c r="B26" i="6"/>
  <c r="D29" i="2"/>
  <c r="D26" i="6" s="1"/>
  <c r="B27" i="6"/>
  <c r="C27" i="6"/>
  <c r="D30" i="2"/>
  <c r="D27" i="6" s="1"/>
  <c r="B28" i="6"/>
  <c r="C28" i="6"/>
  <c r="D31" i="2"/>
  <c r="D28" i="6" s="1"/>
  <c r="B29" i="6"/>
  <c r="C29" i="6"/>
  <c r="D32" i="2"/>
  <c r="D29" i="6" s="1"/>
  <c r="B30" i="6"/>
  <c r="C30" i="6"/>
  <c r="D33" i="2"/>
  <c r="D30" i="6" s="1"/>
  <c r="B32" i="6"/>
  <c r="C32" i="6"/>
  <c r="D35" i="2"/>
  <c r="D32" i="6" s="1"/>
  <c r="B35" i="6"/>
  <c r="C35" i="6"/>
  <c r="D38" i="2"/>
  <c r="D35" i="6" s="1"/>
  <c r="B36" i="6"/>
  <c r="C36" i="6"/>
  <c r="D39" i="2"/>
  <c r="D36" i="6" s="1"/>
  <c r="B37" i="6"/>
  <c r="C37" i="6"/>
  <c r="D40" i="2"/>
  <c r="D37" i="6" s="1"/>
  <c r="B38" i="6"/>
  <c r="C38" i="6"/>
  <c r="D41" i="2"/>
  <c r="D38" i="6" s="1"/>
  <c r="B41" i="6"/>
  <c r="C41" i="6"/>
  <c r="D44" i="2"/>
  <c r="D41" i="6" s="1"/>
  <c r="B42" i="6"/>
  <c r="C42" i="6"/>
  <c r="D45" i="2"/>
  <c r="D42" i="6" s="1"/>
  <c r="B43" i="6"/>
  <c r="C43" i="6"/>
  <c r="D46" i="2"/>
  <c r="D43" i="6" s="1"/>
  <c r="B44" i="6"/>
  <c r="C44" i="6"/>
  <c r="D47" i="2"/>
  <c r="D44" i="6" s="1"/>
  <c r="B45" i="6"/>
  <c r="C45" i="6"/>
  <c r="D48" i="2"/>
  <c r="D45" i="6" s="1"/>
  <c r="B46" i="6"/>
  <c r="C46" i="6"/>
  <c r="D49" i="2"/>
  <c r="D46" i="6" s="1"/>
  <c r="B47" i="6"/>
  <c r="C47" i="6"/>
  <c r="D50" i="2"/>
  <c r="D47" i="6" s="1"/>
  <c r="C48" i="6"/>
  <c r="B49" i="6"/>
  <c r="C49" i="6"/>
  <c r="D52" i="2"/>
  <c r="D49" i="6" s="1"/>
  <c r="B50" i="6"/>
  <c r="C50" i="6"/>
  <c r="D53" i="2"/>
  <c r="D50" i="6" s="1"/>
  <c r="B51" i="6"/>
  <c r="C51" i="6"/>
  <c r="D54" i="2"/>
  <c r="D51" i="6" s="1"/>
  <c r="B52" i="6"/>
  <c r="C52" i="6"/>
  <c r="D55" i="2"/>
  <c r="D52" i="6" s="1"/>
  <c r="B54" i="6"/>
  <c r="C54" i="6"/>
  <c r="D57" i="2"/>
  <c r="D54" i="6" s="1"/>
  <c r="B2" i="8"/>
  <c r="B3" i="8"/>
  <c r="D3" i="8"/>
  <c r="B4" i="8"/>
  <c r="B9" i="8"/>
  <c r="B10" i="8"/>
  <c r="C10" i="8"/>
  <c r="D10" i="8"/>
  <c r="B11" i="8"/>
  <c r="C11" i="8"/>
  <c r="B12" i="8"/>
  <c r="C12" i="8"/>
  <c r="D13" i="4"/>
  <c r="D12" i="8" s="1"/>
  <c r="B13" i="8"/>
  <c r="D14" i="4"/>
  <c r="D13" i="8" s="1"/>
  <c r="B14" i="8"/>
  <c r="D15" i="4"/>
  <c r="D14" i="8" s="1"/>
  <c r="B15" i="8"/>
  <c r="C15" i="8"/>
  <c r="D16" i="4"/>
  <c r="D15" i="8" s="1"/>
  <c r="B16" i="8"/>
  <c r="B17" i="8"/>
  <c r="D18" i="4"/>
  <c r="D17" i="8" s="1"/>
  <c r="B18" i="8"/>
  <c r="B19" i="8"/>
  <c r="C19" i="8"/>
  <c r="D20" i="4"/>
  <c r="D19" i="8" s="1"/>
  <c r="B20" i="8"/>
  <c r="B21" i="8"/>
  <c r="D22" i="4"/>
  <c r="D21" i="8" s="1"/>
  <c r="B22" i="8"/>
  <c r="C22" i="8"/>
  <c r="D23" i="4"/>
  <c r="D22" i="8" s="1"/>
  <c r="B23" i="8"/>
  <c r="C23" i="8"/>
  <c r="D24" i="4"/>
  <c r="D23" i="8" s="1"/>
  <c r="B24" i="8"/>
  <c r="C24" i="8"/>
  <c r="D25" i="4"/>
  <c r="D24" i="8" s="1"/>
  <c r="B25" i="8"/>
  <c r="C25" i="8"/>
  <c r="D26" i="4"/>
  <c r="D25" i="8" s="1"/>
  <c r="B26" i="8"/>
  <c r="C26" i="8"/>
  <c r="D27" i="4"/>
  <c r="D26" i="8" s="1"/>
  <c r="B27" i="8"/>
  <c r="C27" i="8"/>
  <c r="D28" i="4"/>
  <c r="D27" i="8" s="1"/>
  <c r="B28" i="8"/>
  <c r="D29" i="4"/>
  <c r="D28" i="8" s="1"/>
  <c r="B29" i="8"/>
  <c r="D30" i="4"/>
  <c r="D29" i="8" s="1"/>
  <c r="B30" i="8"/>
  <c r="C30" i="8"/>
  <c r="D31" i="4"/>
  <c r="D30" i="8" s="1"/>
  <c r="B31" i="8"/>
  <c r="C31" i="8"/>
  <c r="D32" i="4"/>
  <c r="D31" i="8" s="1"/>
  <c r="B32" i="8"/>
  <c r="C32" i="8"/>
  <c r="D33" i="4"/>
  <c r="D32" i="8" s="1"/>
  <c r="B33" i="8"/>
  <c r="D34" i="4"/>
  <c r="D33" i="8" s="1"/>
  <c r="B34" i="8"/>
  <c r="C34" i="8"/>
  <c r="D35" i="4"/>
  <c r="D34" i="8" s="1"/>
  <c r="B35" i="8"/>
  <c r="C35" i="8"/>
  <c r="D36" i="4"/>
  <c r="D35" i="8" s="1"/>
  <c r="B36" i="8"/>
  <c r="C36" i="8"/>
  <c r="D37" i="4"/>
  <c r="D36" i="8" s="1"/>
  <c r="B37" i="8"/>
  <c r="C37" i="8"/>
  <c r="D38" i="4"/>
  <c r="D37" i="8" s="1"/>
  <c r="B38" i="8"/>
  <c r="B39" i="8"/>
  <c r="B40" i="8"/>
  <c r="B41" i="8"/>
  <c r="C41" i="8"/>
  <c r="D42" i="4"/>
  <c r="D41" i="8" s="1"/>
  <c r="B42" i="8"/>
  <c r="C42" i="8"/>
  <c r="D43" i="4"/>
  <c r="D42" i="8" s="1"/>
  <c r="B43" i="8"/>
  <c r="C43" i="8"/>
  <c r="D44" i="4"/>
  <c r="D43" i="8" s="1"/>
  <c r="B44" i="8"/>
  <c r="C44" i="8"/>
  <c r="D45" i="4"/>
  <c r="D44" i="8" s="1"/>
  <c r="B45" i="8"/>
  <c r="C45" i="8"/>
  <c r="D46" i="4"/>
  <c r="D45" i="8" s="1"/>
  <c r="B47" i="8"/>
  <c r="B1" i="9"/>
  <c r="F1" i="9"/>
  <c r="B2" i="9"/>
  <c r="F2" i="9"/>
  <c r="B7" i="9"/>
  <c r="C7" i="9"/>
  <c r="D7" i="9"/>
  <c r="E7" i="9"/>
  <c r="F7" i="9"/>
  <c r="G9" i="5"/>
  <c r="G7" i="9" s="1"/>
  <c r="B8" i="9"/>
  <c r="C8" i="9"/>
  <c r="D8" i="9"/>
  <c r="E8" i="9"/>
  <c r="F8" i="9"/>
  <c r="G10" i="5"/>
  <c r="G8" i="9" s="1"/>
  <c r="B9" i="9"/>
  <c r="C9" i="9"/>
  <c r="D9" i="9"/>
  <c r="E9" i="9"/>
  <c r="F9" i="9"/>
  <c r="G11" i="5"/>
  <c r="G9" i="9" s="1"/>
  <c r="B10" i="9"/>
  <c r="C10" i="9"/>
  <c r="D10" i="9"/>
  <c r="E10" i="9"/>
  <c r="F10" i="9"/>
  <c r="G12" i="5"/>
  <c r="G10" i="9" s="1"/>
  <c r="B11" i="9"/>
  <c r="C11" i="9"/>
  <c r="D11" i="9"/>
  <c r="E11" i="9"/>
  <c r="F11" i="9"/>
  <c r="G13" i="5"/>
  <c r="G11" i="9" s="1"/>
  <c r="B12" i="9"/>
  <c r="C12" i="9"/>
  <c r="D12" i="9"/>
  <c r="E12" i="9"/>
  <c r="F12" i="9"/>
  <c r="G14" i="5"/>
  <c r="G12" i="9" s="1"/>
  <c r="B13" i="9"/>
  <c r="C13" i="9"/>
  <c r="D13" i="9"/>
  <c r="E13" i="9"/>
  <c r="F13" i="9"/>
  <c r="G15" i="5"/>
  <c r="G13" i="9" s="1"/>
  <c r="B14" i="9"/>
  <c r="C14" i="9"/>
  <c r="D14" i="9"/>
  <c r="E14" i="9"/>
  <c r="F14" i="9"/>
  <c r="G16" i="5"/>
  <c r="G14" i="9" s="1"/>
  <c r="B15" i="9"/>
  <c r="C15" i="9"/>
  <c r="D15" i="9"/>
  <c r="E15" i="9"/>
  <c r="F15" i="9"/>
  <c r="G17" i="5"/>
  <c r="G15" i="9" s="1"/>
  <c r="B16" i="9"/>
  <c r="C16" i="9"/>
  <c r="D16" i="9"/>
  <c r="E16" i="9"/>
  <c r="F16" i="9"/>
  <c r="G18" i="5"/>
  <c r="G16" i="9" s="1"/>
  <c r="B17" i="9"/>
  <c r="C17" i="9"/>
  <c r="D17" i="9"/>
  <c r="E17" i="9"/>
  <c r="F17" i="9"/>
  <c r="G19" i="5"/>
  <c r="G17" i="9" s="1"/>
  <c r="B18" i="9"/>
  <c r="C18" i="9"/>
  <c r="D18" i="9"/>
  <c r="E18" i="9"/>
  <c r="F18" i="9"/>
  <c r="G20" i="5"/>
  <c r="G18" i="9" s="1"/>
  <c r="B19" i="9"/>
  <c r="C19" i="9"/>
  <c r="D19" i="9"/>
  <c r="E19" i="9"/>
  <c r="F19" i="9"/>
  <c r="G21" i="5"/>
  <c r="G19" i="9" s="1"/>
  <c r="B20" i="9"/>
  <c r="C20" i="9"/>
  <c r="D20" i="9"/>
  <c r="E20" i="9"/>
  <c r="F20" i="9"/>
  <c r="G22" i="5"/>
  <c r="G20" i="9" s="1"/>
  <c r="B21" i="9"/>
  <c r="C21" i="9"/>
  <c r="D21" i="9"/>
  <c r="E21" i="9"/>
  <c r="F21" i="9"/>
  <c r="G23" i="5"/>
  <c r="G21" i="9" s="1"/>
  <c r="B22" i="9"/>
  <c r="C22" i="9"/>
  <c r="D22" i="9"/>
  <c r="E22" i="9"/>
  <c r="F22" i="9"/>
  <c r="G24" i="5"/>
  <c r="G22" i="9" s="1"/>
  <c r="B23" i="9"/>
  <c r="C23" i="9"/>
  <c r="D23" i="9"/>
  <c r="E23" i="9"/>
  <c r="F23" i="9"/>
  <c r="G25" i="5"/>
  <c r="G23" i="9" s="1"/>
  <c r="B24" i="9"/>
  <c r="C24" i="9"/>
  <c r="D24" i="9"/>
  <c r="E24" i="9"/>
  <c r="F24" i="9"/>
  <c r="G26" i="5"/>
  <c r="G24" i="9" s="1"/>
  <c r="B25" i="9"/>
  <c r="C25" i="9"/>
  <c r="D25" i="9"/>
  <c r="E25" i="9"/>
  <c r="F25" i="9"/>
  <c r="G27" i="5"/>
  <c r="G25" i="9" s="1"/>
  <c r="B28" i="5"/>
  <c r="B47" i="5" s="1"/>
  <c r="B45" i="9" s="1"/>
  <c r="C28" i="5"/>
  <c r="C47" i="5" s="1"/>
  <c r="C45" i="9" s="1"/>
  <c r="D28" i="5"/>
  <c r="D26" i="9" s="1"/>
  <c r="E28" i="5"/>
  <c r="E26" i="9" s="1"/>
  <c r="F28" i="5"/>
  <c r="F26" i="9" s="1"/>
  <c r="B27" i="9"/>
  <c r="C27" i="9"/>
  <c r="D27" i="9"/>
  <c r="E27" i="9"/>
  <c r="F27" i="9"/>
  <c r="G29" i="5"/>
  <c r="G27" i="9" s="1"/>
  <c r="B28" i="9"/>
  <c r="C28" i="9"/>
  <c r="D28" i="9"/>
  <c r="E28" i="9"/>
  <c r="F28" i="9"/>
  <c r="G30" i="5"/>
  <c r="G28" i="9" s="1"/>
  <c r="B29" i="9"/>
  <c r="C29" i="9"/>
  <c r="D29" i="9"/>
  <c r="E29" i="9"/>
  <c r="F29" i="9"/>
  <c r="G31" i="5"/>
  <c r="G29" i="9" s="1"/>
  <c r="B30" i="9"/>
  <c r="C30" i="9"/>
  <c r="D30" i="9"/>
  <c r="E30" i="9"/>
  <c r="F30" i="9"/>
  <c r="G32" i="5"/>
  <c r="G30" i="9" s="1"/>
  <c r="B31" i="9"/>
  <c r="C31" i="9"/>
  <c r="D31" i="9"/>
  <c r="E31" i="9"/>
  <c r="F31" i="9"/>
  <c r="G33" i="5"/>
  <c r="G31" i="9" s="1"/>
  <c r="B32" i="9"/>
  <c r="C32" i="9"/>
  <c r="D32" i="9"/>
  <c r="E32" i="9"/>
  <c r="F32" i="9"/>
  <c r="G34" i="5"/>
  <c r="G32" i="9" s="1"/>
  <c r="B33" i="9"/>
  <c r="C33" i="9"/>
  <c r="D33" i="9"/>
  <c r="E33" i="9"/>
  <c r="F33" i="9"/>
  <c r="G35" i="5"/>
  <c r="G33" i="9" s="1"/>
  <c r="B34" i="9"/>
  <c r="C34" i="9"/>
  <c r="D34" i="9"/>
  <c r="E34" i="9"/>
  <c r="F34" i="9"/>
  <c r="G36" i="5"/>
  <c r="G34" i="9" s="1"/>
  <c r="B35" i="9"/>
  <c r="C35" i="9"/>
  <c r="D35" i="9"/>
  <c r="E35" i="9"/>
  <c r="F35" i="9"/>
  <c r="G37" i="5"/>
  <c r="G35" i="9" s="1"/>
  <c r="B36" i="9"/>
  <c r="C36" i="9"/>
  <c r="D36" i="9"/>
  <c r="E36" i="9"/>
  <c r="F36" i="9"/>
  <c r="G38" i="5"/>
  <c r="G36" i="9" s="1"/>
  <c r="B37" i="9"/>
  <c r="C37" i="9"/>
  <c r="D37" i="9"/>
  <c r="E37" i="9"/>
  <c r="F37" i="9"/>
  <c r="G39" i="5"/>
  <c r="G37" i="9" s="1"/>
  <c r="B38" i="9"/>
  <c r="C38" i="9"/>
  <c r="D38" i="9"/>
  <c r="E38" i="9"/>
  <c r="F38" i="9"/>
  <c r="G40" i="5"/>
  <c r="G38" i="9" s="1"/>
  <c r="B39" i="9"/>
  <c r="C39" i="9"/>
  <c r="D39" i="9"/>
  <c r="E39" i="9"/>
  <c r="F39" i="9"/>
  <c r="G41" i="5"/>
  <c r="G39" i="9" s="1"/>
  <c r="B40" i="9"/>
  <c r="C40" i="9"/>
  <c r="D40" i="9"/>
  <c r="E40" i="9"/>
  <c r="F40" i="9"/>
  <c r="G42" i="5"/>
  <c r="G40" i="9" s="1"/>
  <c r="B41" i="9"/>
  <c r="C41" i="9"/>
  <c r="D41" i="9"/>
  <c r="E41" i="9"/>
  <c r="F41" i="9"/>
  <c r="G43" i="5"/>
  <c r="G41" i="9" s="1"/>
  <c r="B42" i="9"/>
  <c r="C42" i="9"/>
  <c r="D42" i="9"/>
  <c r="E42" i="9"/>
  <c r="F42" i="9"/>
  <c r="G44" i="5"/>
  <c r="G42" i="9" s="1"/>
  <c r="B43" i="9"/>
  <c r="C43" i="9"/>
  <c r="D43" i="9"/>
  <c r="E43" i="9"/>
  <c r="F43" i="9"/>
  <c r="G45" i="5"/>
  <c r="G43" i="9" s="1"/>
  <c r="B44" i="9"/>
  <c r="C44" i="9"/>
  <c r="D44" i="9"/>
  <c r="E44" i="9"/>
  <c r="F44" i="9"/>
  <c r="G46" i="5"/>
  <c r="G44" i="9" s="1"/>
  <c r="C2" i="7"/>
  <c r="C3" i="7"/>
  <c r="E3" i="7"/>
  <c r="C4" i="7"/>
  <c r="C12" i="7"/>
  <c r="C13" i="7"/>
  <c r="D13" i="7"/>
  <c r="E13" i="3"/>
  <c r="E13" i="7" s="1"/>
  <c r="C14" i="7"/>
  <c r="D14" i="7"/>
  <c r="E14" i="3"/>
  <c r="E14" i="7" s="1"/>
  <c r="C15" i="7"/>
  <c r="D15" i="7"/>
  <c r="E15" i="7"/>
  <c r="C16" i="7"/>
  <c r="D16" i="7"/>
  <c r="E16" i="3"/>
  <c r="E16" i="7" s="1"/>
  <c r="C17" i="7"/>
  <c r="D17" i="7"/>
  <c r="E17" i="3"/>
  <c r="E17" i="7" s="1"/>
  <c r="C18" i="7"/>
  <c r="D18" i="7"/>
  <c r="E18" i="3"/>
  <c r="E18" i="7"/>
  <c r="C19" i="7"/>
  <c r="D19" i="7"/>
  <c r="E19" i="3"/>
  <c r="E19" i="7" s="1"/>
  <c r="C20" i="7"/>
  <c r="D20" i="7"/>
  <c r="C21" i="7"/>
  <c r="D21" i="7"/>
  <c r="E21" i="3"/>
  <c r="E21" i="7" s="1"/>
  <c r="C22" i="7"/>
  <c r="D22" i="7"/>
  <c r="E22" i="3"/>
  <c r="E22" i="7" s="1"/>
  <c r="C23" i="7"/>
  <c r="D23" i="7"/>
  <c r="E23" i="3"/>
  <c r="E23" i="7" s="1"/>
  <c r="C24" i="7"/>
  <c r="D24" i="7"/>
  <c r="E24" i="3"/>
  <c r="E24" i="7" s="1"/>
  <c r="C25" i="7"/>
  <c r="D25" i="7"/>
  <c r="E25" i="3"/>
  <c r="E25" i="7" s="1"/>
  <c r="C26" i="7"/>
  <c r="D26" i="7"/>
  <c r="E26" i="3"/>
  <c r="E26" i="7" s="1"/>
  <c r="C27" i="7"/>
  <c r="D27" i="7"/>
  <c r="E27" i="3"/>
  <c r="E27" i="7" s="1"/>
  <c r="C28" i="7"/>
  <c r="D28" i="7"/>
  <c r="E28" i="3"/>
  <c r="E28" i="7" s="1"/>
  <c r="C29" i="7"/>
  <c r="D29" i="7"/>
  <c r="E29" i="3"/>
  <c r="E29" i="7" s="1"/>
  <c r="C30" i="7"/>
  <c r="D30" i="7"/>
  <c r="E30" i="3"/>
  <c r="E30" i="7" s="1"/>
  <c r="C31" i="7"/>
  <c r="D31" i="7"/>
  <c r="E31" i="3"/>
  <c r="E31" i="7" s="1"/>
  <c r="D33" i="7"/>
  <c r="C34" i="7"/>
  <c r="D34" i="7"/>
  <c r="E34" i="3"/>
  <c r="E34" i="7" s="1"/>
  <c r="C35" i="7"/>
  <c r="D35" i="7"/>
  <c r="E35" i="3"/>
  <c r="E35" i="7" s="1"/>
  <c r="C36" i="7"/>
  <c r="D36" i="7"/>
  <c r="E36" i="3"/>
  <c r="E36" i="7" s="1"/>
  <c r="C37" i="7"/>
  <c r="D37" i="7"/>
  <c r="E37" i="3"/>
  <c r="E37" i="7" s="1"/>
  <c r="C38" i="7"/>
  <c r="D38" i="7"/>
  <c r="E38" i="3"/>
  <c r="E38" i="7" s="1"/>
  <c r="C39" i="7"/>
  <c r="D39" i="7"/>
  <c r="E39" i="3"/>
  <c r="E39" i="7" s="1"/>
  <c r="C40" i="7"/>
  <c r="D40" i="7"/>
  <c r="E40" i="3"/>
  <c r="E40" i="7" s="1"/>
  <c r="C42" i="7"/>
  <c r="D42" i="7"/>
  <c r="E42" i="3"/>
  <c r="E42" i="7" s="1"/>
  <c r="C44" i="7"/>
  <c r="D44" i="7"/>
  <c r="E44" i="3"/>
  <c r="E44" i="7" s="1"/>
  <c r="C46" i="7"/>
  <c r="D46" i="7"/>
  <c r="E46" i="3"/>
  <c r="E46" i="7" s="1"/>
  <c r="C48" i="7"/>
  <c r="D48" i="7"/>
  <c r="E48" i="3"/>
  <c r="E48" i="7" s="1"/>
  <c r="B1" i="2"/>
  <c r="B2" i="2"/>
  <c r="B3" i="2"/>
  <c r="B4" i="2"/>
  <c r="C1" i="3"/>
  <c r="C2" i="3"/>
  <c r="C3" i="3"/>
  <c r="C4" i="3"/>
  <c r="B1" i="5"/>
  <c r="B2" i="5"/>
  <c r="B3" i="5"/>
  <c r="B4" i="5"/>
  <c r="B1" i="4"/>
  <c r="B2" i="4"/>
  <c r="B3" i="4"/>
  <c r="B4" i="4"/>
  <c r="C24" i="6"/>
  <c r="B26" i="9"/>
  <c r="D47" i="5"/>
  <c r="D45" i="9" s="1"/>
  <c r="C10" i="6"/>
  <c r="D13" i="2"/>
  <c r="D10" i="6" s="1"/>
  <c r="E47" i="5" l="1"/>
  <c r="E45" i="9" s="1"/>
  <c r="D17" i="4"/>
  <c r="D16" i="8" s="1"/>
  <c r="F47" i="5"/>
  <c r="F45" i="9" s="1"/>
  <c r="C32" i="7"/>
  <c r="C11" i="7"/>
  <c r="E33" i="3"/>
  <c r="E33" i="7" s="1"/>
  <c r="E20" i="3"/>
  <c r="E20" i="7" s="1"/>
  <c r="D12" i="7"/>
  <c r="E12" i="3"/>
  <c r="E12" i="7" s="1"/>
  <c r="B46" i="8"/>
  <c r="D19" i="4"/>
  <c r="D18" i="8" s="1"/>
  <c r="C40" i="6"/>
  <c r="D21" i="4"/>
  <c r="D20" i="8" s="1"/>
  <c r="D27" i="2"/>
  <c r="D24" i="6" s="1"/>
  <c r="C16" i="6"/>
  <c r="B53" i="6"/>
  <c r="D11" i="7"/>
  <c r="B31" i="6"/>
  <c r="E11" i="3"/>
  <c r="E11" i="7" s="1"/>
  <c r="B39" i="6"/>
  <c r="D42" i="2"/>
  <c r="D39" i="6" s="1"/>
  <c r="B34" i="6"/>
  <c r="C26" i="9"/>
  <c r="C33" i="7"/>
  <c r="D37" i="2"/>
  <c r="D34" i="6" s="1"/>
  <c r="D51" i="2"/>
  <c r="D48" i="6" s="1"/>
  <c r="B8" i="6"/>
  <c r="B8" i="8"/>
  <c r="G28" i="5"/>
  <c r="B48" i="8" l="1"/>
  <c r="C40" i="8"/>
  <c r="D41" i="4"/>
  <c r="D40" i="8" s="1"/>
  <c r="C28" i="8"/>
  <c r="D56" i="2"/>
  <c r="D53" i="6" s="1"/>
  <c r="C39" i="6"/>
  <c r="C8" i="6"/>
  <c r="E41" i="3"/>
  <c r="E41" i="7" s="1"/>
  <c r="D32" i="7"/>
  <c r="C41" i="7"/>
  <c r="G47" i="5"/>
  <c r="G45" i="9" s="1"/>
  <c r="G26" i="9"/>
  <c r="D11" i="2"/>
  <c r="D8" i="6" s="1"/>
  <c r="E32" i="3"/>
  <c r="E32" i="7" s="1"/>
  <c r="C29" i="8" l="1"/>
  <c r="C53" i="6"/>
  <c r="C31" i="6"/>
  <c r="D34" i="2"/>
  <c r="D31" i="6" s="1"/>
  <c r="C43" i="7"/>
  <c r="D41" i="7"/>
  <c r="C45" i="7" l="1"/>
  <c r="D43" i="7"/>
  <c r="E43" i="3"/>
  <c r="E43" i="7" s="1"/>
  <c r="E45" i="3" l="1"/>
  <c r="E45" i="7" s="1"/>
  <c r="C49" i="7"/>
  <c r="D49" i="7"/>
  <c r="D47" i="7"/>
  <c r="D45" i="7"/>
  <c r="D40" i="4"/>
  <c r="D39" i="8" s="1"/>
  <c r="C47" i="7"/>
  <c r="D48" i="4" l="1"/>
  <c r="D47" i="8" s="1"/>
  <c r="C47" i="8"/>
  <c r="E47" i="3"/>
  <c r="E47" i="7" s="1"/>
  <c r="D10" i="4"/>
  <c r="D9" i="8" s="1"/>
  <c r="C9" i="8"/>
  <c r="E49" i="3"/>
  <c r="E49" i="7" s="1"/>
  <c r="C39" i="8"/>
  <c r="C38" i="8" l="1"/>
  <c r="D39" i="4"/>
  <c r="D38" i="8" s="1"/>
  <c r="C8" i="8"/>
  <c r="D9" i="4"/>
  <c r="D8" i="8" s="1"/>
  <c r="C46" i="8" l="1"/>
  <c r="D47" i="4"/>
  <c r="D46" i="8" s="1"/>
  <c r="C48" i="8" l="1"/>
  <c r="D49" i="4"/>
  <c r="D48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dbranimir</author>
  </authors>
  <commentList>
    <comment ref="C12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dbranimir:</t>
        </r>
        <r>
          <rPr>
            <sz val="9"/>
            <color indexed="81"/>
            <rFont val="Tahoma"/>
            <charset val="1"/>
          </rPr>
          <t xml:space="preserve">
002+003-009
</t>
        </r>
      </text>
    </comment>
    <comment ref="C14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dbranimir:</t>
        </r>
        <r>
          <rPr>
            <sz val="9"/>
            <color indexed="81"/>
            <rFont val="Tahoma"/>
            <charset val="1"/>
          </rPr>
          <t xml:space="preserve">
010+011-0191-amort 35% od 50.125.160,00</t>
        </r>
      </text>
    </comment>
    <comment ref="C15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dbranimir:</t>
        </r>
        <r>
          <rPr>
            <sz val="9"/>
            <color indexed="81"/>
            <rFont val="Tahoma"/>
            <charset val="1"/>
          </rPr>
          <t xml:space="preserve">
012+013-0192-amort 
65% od 50.125.160,00</t>
        </r>
      </text>
    </comment>
    <comment ref="C17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dbranimir:</t>
        </r>
        <r>
          <rPr>
            <sz val="9"/>
            <color indexed="81"/>
            <rFont val="Tahoma"/>
            <charset val="1"/>
          </rPr>
          <t xml:space="preserve">
016
</t>
        </r>
      </text>
    </comment>
    <comment ref="C18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dbranimir:</t>
        </r>
        <r>
          <rPr>
            <sz val="9"/>
            <color indexed="81"/>
            <rFont val="Tahoma"/>
            <charset val="1"/>
          </rPr>
          <t xml:space="preserve">
020</t>
        </r>
      </text>
    </comment>
    <comment ref="C20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dbranimir:</t>
        </r>
        <r>
          <rPr>
            <sz val="9"/>
            <color indexed="81"/>
            <rFont val="Tahoma"/>
            <charset val="1"/>
          </rPr>
          <t xml:space="preserve">
030</t>
        </r>
      </text>
    </comment>
    <comment ref="C23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dbranimir:</t>
        </r>
        <r>
          <rPr>
            <sz val="9"/>
            <color indexed="81"/>
            <rFont val="Tahoma"/>
            <charset val="1"/>
          </rPr>
          <t xml:space="preserve">
035</t>
        </r>
      </text>
    </comment>
    <comment ref="C24" authorId="0" shapeId="0" xr:uid="{00000000-0006-0000-0100-000008000000}">
      <text>
        <r>
          <rPr>
            <b/>
            <sz val="9"/>
            <color indexed="81"/>
            <rFont val="Tahoma"/>
            <charset val="1"/>
          </rPr>
          <t>dbranimir:</t>
        </r>
        <r>
          <rPr>
            <sz val="9"/>
            <color indexed="81"/>
            <rFont val="Tahoma"/>
            <charset val="1"/>
          </rPr>
          <t xml:space="preserve">
038</t>
        </r>
      </text>
    </comment>
    <comment ref="C28" authorId="0" shapeId="0" xr:uid="{00000000-0006-0000-0100-000009000000}">
      <text>
        <r>
          <rPr>
            <b/>
            <sz val="9"/>
            <color indexed="81"/>
            <rFont val="Tahoma"/>
            <charset val="1"/>
          </rPr>
          <t>dbranimir:</t>
        </r>
        <r>
          <rPr>
            <sz val="9"/>
            <color indexed="81"/>
            <rFont val="Tahoma"/>
            <charset val="1"/>
          </rPr>
          <t xml:space="preserve">
310+319+320+321+352+cela 6ka bez 600</t>
        </r>
      </text>
    </comment>
    <comment ref="C29" authorId="0" shapeId="0" xr:uid="{00000000-0006-0000-0100-00000A000000}">
      <text>
        <r>
          <rPr>
            <b/>
            <sz val="9"/>
            <color indexed="81"/>
            <rFont val="Tahoma"/>
            <charset val="1"/>
          </rPr>
          <t>dbranimir:</t>
        </r>
        <r>
          <rPr>
            <sz val="9"/>
            <color indexed="81"/>
            <rFont val="Tahoma"/>
            <charset val="1"/>
          </rPr>
          <t xml:space="preserve">
120+121</t>
        </r>
      </text>
    </comment>
    <comment ref="C30" authorId="0" shapeId="0" xr:uid="{00000000-0006-0000-0100-00000B000000}">
      <text>
        <r>
          <rPr>
            <b/>
            <sz val="9"/>
            <color indexed="81"/>
            <rFont val="Tahoma"/>
            <charset val="1"/>
          </rPr>
          <t>dbranimir:</t>
        </r>
        <r>
          <rPr>
            <sz val="9"/>
            <color indexed="81"/>
            <rFont val="Tahoma"/>
            <charset val="1"/>
          </rPr>
          <t xml:space="preserve">
112+122+123+130+140+143+133 (evidentna presmetka)
</t>
        </r>
      </text>
    </comment>
    <comment ref="C32" authorId="0" shapeId="0" xr:uid="{00000000-0006-0000-0100-00000C000000}">
      <text>
        <r>
          <rPr>
            <b/>
            <sz val="9"/>
            <color indexed="81"/>
            <rFont val="Tahoma"/>
            <charset val="1"/>
          </rPr>
          <t>dbranimir:</t>
        </r>
        <r>
          <rPr>
            <sz val="9"/>
            <color indexed="81"/>
            <rFont val="Tahoma"/>
            <charset val="1"/>
          </rPr>
          <t xml:space="preserve">
100+102+103+104
</t>
        </r>
      </text>
    </comment>
    <comment ref="C33" authorId="0" shapeId="0" xr:uid="{00000000-0006-0000-0100-00000D000000}">
      <text>
        <r>
          <rPr>
            <b/>
            <sz val="9"/>
            <color indexed="81"/>
            <rFont val="Tahoma"/>
            <charset val="1"/>
          </rPr>
          <t>dbranimir:</t>
        </r>
        <r>
          <rPr>
            <sz val="9"/>
            <color indexed="81"/>
            <rFont val="Tahoma"/>
            <charset val="1"/>
          </rPr>
          <t xml:space="preserve">
190
</t>
        </r>
      </text>
    </comment>
    <comment ref="C38" authorId="0" shapeId="0" xr:uid="{00000000-0006-0000-0100-00000E000000}">
      <text>
        <r>
          <rPr>
            <b/>
            <sz val="9"/>
            <color indexed="81"/>
            <rFont val="Tahoma"/>
            <charset val="1"/>
          </rPr>
          <t>dbranimir:</t>
        </r>
        <r>
          <rPr>
            <sz val="9"/>
            <color indexed="81"/>
            <rFont val="Tahoma"/>
            <charset val="1"/>
          </rPr>
          <t xml:space="preserve">
900+902+930</t>
        </r>
      </text>
    </comment>
    <comment ref="C39" authorId="0" shapeId="0" xr:uid="{00000000-0006-0000-0100-00000F000000}">
      <text>
        <r>
          <rPr>
            <b/>
            <sz val="9"/>
            <color indexed="81"/>
            <rFont val="Tahoma"/>
            <charset val="1"/>
          </rPr>
          <t>dbranimir:</t>
        </r>
        <r>
          <rPr>
            <sz val="9"/>
            <color indexed="81"/>
            <rFont val="Tahoma"/>
            <charset val="1"/>
          </rPr>
          <t xml:space="preserve">
940+942</t>
        </r>
      </text>
    </comment>
    <comment ref="C40" authorId="0" shapeId="0" xr:uid="{00000000-0006-0000-0100-000010000000}">
      <text>
        <r>
          <rPr>
            <b/>
            <sz val="9"/>
            <color indexed="81"/>
            <rFont val="Tahoma"/>
            <charset val="1"/>
          </rPr>
          <t>dbranimir:</t>
        </r>
        <r>
          <rPr>
            <sz val="9"/>
            <color indexed="81"/>
            <rFont val="Tahoma"/>
            <charset val="1"/>
          </rPr>
          <t xml:space="preserve">
950+presmetana dobivka za 6 meseci</t>
        </r>
      </text>
    </comment>
    <comment ref="C44" authorId="0" shapeId="0" xr:uid="{00000000-0006-0000-0100-000011000000}">
      <text>
        <r>
          <rPr>
            <b/>
            <sz val="9"/>
            <color indexed="81"/>
            <rFont val="Tahoma"/>
            <charset val="1"/>
          </rPr>
          <t>dbranimir:</t>
        </r>
        <r>
          <rPr>
            <sz val="9"/>
            <color indexed="81"/>
            <rFont val="Tahoma"/>
            <charset val="1"/>
          </rPr>
          <t xml:space="preserve">
220+221
</t>
        </r>
      </text>
    </comment>
    <comment ref="C45" authorId="0" shapeId="0" xr:uid="{00000000-0006-0000-0100-000012000000}">
      <text>
        <r>
          <rPr>
            <b/>
            <sz val="9"/>
            <color indexed="81"/>
            <rFont val="Tahoma"/>
            <charset val="1"/>
          </rPr>
          <t>dbranimir:</t>
        </r>
        <r>
          <rPr>
            <sz val="9"/>
            <color indexed="81"/>
            <rFont val="Tahoma"/>
            <charset val="1"/>
          </rPr>
          <t xml:space="preserve">
260</t>
        </r>
      </text>
    </comment>
    <comment ref="C47" authorId="0" shapeId="0" xr:uid="{00000000-0006-0000-0100-000013000000}">
      <text>
        <r>
          <rPr>
            <b/>
            <sz val="9"/>
            <color indexed="81"/>
            <rFont val="Tahoma"/>
            <charset val="1"/>
          </rPr>
          <t>dbranimir:</t>
        </r>
        <r>
          <rPr>
            <sz val="9"/>
            <color indexed="81"/>
            <rFont val="Tahoma"/>
            <charset val="1"/>
          </rPr>
          <t xml:space="preserve">
230+232+233+235+236
</t>
        </r>
      </text>
    </comment>
    <comment ref="C48" authorId="0" shapeId="0" xr:uid="{00000000-0006-0000-0100-000014000000}">
      <text>
        <r>
          <rPr>
            <b/>
            <sz val="9"/>
            <color indexed="81"/>
            <rFont val="Tahoma"/>
            <charset val="1"/>
          </rPr>
          <t>dbranimir:</t>
        </r>
        <r>
          <rPr>
            <sz val="9"/>
            <color indexed="81"/>
            <rFont val="Tahoma"/>
            <charset val="1"/>
          </rPr>
          <t xml:space="preserve">
222+234+240+249+251+254+259+269+290
</t>
        </r>
      </text>
    </comment>
    <comment ref="C52" authorId="0" shapeId="0" xr:uid="{00000000-0006-0000-0100-000015000000}">
      <text>
        <r>
          <rPr>
            <b/>
            <sz val="9"/>
            <color indexed="81"/>
            <rFont val="Tahoma"/>
            <charset val="1"/>
          </rPr>
          <t>dbranimir:</t>
        </r>
        <r>
          <rPr>
            <sz val="9"/>
            <color indexed="81"/>
            <rFont val="Tahoma"/>
            <charset val="1"/>
          </rPr>
          <t xml:space="preserve">
286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dbranimir</author>
  </authors>
  <commentList>
    <comment ref="D21" authorId="0" shapeId="0" xr:uid="{00000000-0006-0000-0200-000004000000}">
      <text>
        <r>
          <rPr>
            <b/>
            <sz val="9"/>
            <color indexed="81"/>
            <rFont val="Tahoma"/>
            <charset val="1"/>
          </rPr>
          <t>dbranimir:</t>
        </r>
        <r>
          <rPr>
            <sz val="9"/>
            <color indexed="81"/>
            <rFont val="Tahoma"/>
            <charset val="1"/>
          </rPr>
          <t xml:space="preserve">
701
</t>
        </r>
      </text>
    </comment>
  </commentList>
</comments>
</file>

<file path=xl/sharedStrings.xml><?xml version="1.0" encoding="utf-8"?>
<sst xmlns="http://schemas.openxmlformats.org/spreadsheetml/2006/main" count="475" uniqueCount="380">
  <si>
    <t>(консолидација и ревизија)</t>
  </si>
  <si>
    <t>(тековна година)</t>
  </si>
  <si>
    <t>(период)</t>
  </si>
  <si>
    <t>да</t>
  </si>
  <si>
    <t>01.01 - 31.03</t>
  </si>
  <si>
    <t>не</t>
  </si>
  <si>
    <t>01.01 - 30.06</t>
  </si>
  <si>
    <t>01.01 - 30.09</t>
  </si>
  <si>
    <t>01.01 - 31.12</t>
  </si>
  <si>
    <t>Финансиски извештаи</t>
  </si>
  <si>
    <t>Друштво:</t>
  </si>
  <si>
    <t>ПИ ВИТАМИНКА АД - ПРИЛЕП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</si>
  <si>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</si>
  <si>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</si>
  <si>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</si>
  <si>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</si>
  <si>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</si>
  <si>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</si>
  <si>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БС: Биланс на состојба</t>
  </si>
  <si>
    <t>БУ: Биланс на успех</t>
  </si>
  <si>
    <t>ПТ: Извештај за паричните текови</t>
  </si>
  <si>
    <t>ПК: Извештај за промени во капиталот</t>
  </si>
  <si>
    <t>Период на известување:</t>
  </si>
  <si>
    <t>Извештајот е консолидиран:</t>
  </si>
  <si>
    <t xml:space="preserve">Биланс на состојба  </t>
  </si>
  <si>
    <t>(Извештај за финансиската состојба)</t>
  </si>
  <si>
    <t>Податоците се во 000 денари</t>
  </si>
  <si>
    <t>Позиција</t>
  </si>
  <si>
    <t>Претходна година</t>
  </si>
  <si>
    <t>Тековна година</t>
  </si>
  <si>
    <t>Индекси</t>
  </si>
  <si>
    <t>СРЕДСТВА</t>
  </si>
  <si>
    <r>
      <rPr>
        <b/>
        <sz val="10"/>
        <rFont val="Arial"/>
        <family val="2"/>
        <charset val="204"/>
      </rP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</si>
  <si>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</si>
  <si>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Материјални  средства</t>
  </si>
  <si>
    <t>Недвижности</t>
  </si>
  <si>
    <t>Постројки, опрема, транспортни средства, алат, погонски и канцeлариски инвентар и мебел</t>
  </si>
  <si>
    <t>Биолошки средства</t>
  </si>
  <si>
    <t>Останати материјални средства</t>
  </si>
  <si>
    <t>Вложувања во недвижности</t>
  </si>
  <si>
    <t>Долгорочни финансиски средства</t>
  </si>
  <si>
    <t>Вложувања во подружници</t>
  </si>
  <si>
    <t>Вложувања во придружени претпријатија</t>
  </si>
  <si>
    <t>Побарувања по дадени долгорочни заеми</t>
  </si>
  <si>
    <t xml:space="preserve">Вложувања во хартии од вредност </t>
  </si>
  <si>
    <t>Останати  долгорочни финансиски средства</t>
  </si>
  <si>
    <t>Долгорочни побарувања</t>
  </si>
  <si>
    <t>Одложено даночно средство</t>
  </si>
  <si>
    <t>ТЕКОВНИ СРЕДСТВА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</si>
  <si>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</si>
  <si>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</si>
  <si>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</si>
  <si>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</si>
  <si>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</si>
  <si>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Платени трошоци за идните периоди и пресметани приходи (АВР)</t>
  </si>
  <si>
    <t>ВКУПНО СРЕДСТВА</t>
  </si>
  <si>
    <t>ВОНБИЛАНСНА ЕВИДЕНЦИЈА - АКТИВА</t>
  </si>
  <si>
    <t xml:space="preserve"> ГЛАВНИНА И РЕЗЕРВИ  И ОБВРСКИ</t>
  </si>
  <si>
    <t>ГЛАВНИНА И РЕЗЕРВИ</t>
  </si>
  <si>
    <t>Основна главнина и ревалоризациони резерви</t>
  </si>
  <si>
    <t>Резерви</t>
  </si>
  <si>
    <t>Акумулирана добивка (загуба)</t>
  </si>
  <si>
    <t>Малцински удел</t>
  </si>
  <si>
    <t>ОБВРСКИ</t>
  </si>
  <si>
    <t>ТЕКОВНИ ОБВРСКИ</t>
  </si>
  <si>
    <t>Обврски спрема добавувачи и останати обврски</t>
  </si>
  <si>
    <t>Обврски за краткорочни кредити и хартии од вредност</t>
  </si>
  <si>
    <t>Краткорочни резервирања</t>
  </si>
  <si>
    <t>Обврски кон државата</t>
  </si>
  <si>
    <t>Останати  краткорочни обврски</t>
  </si>
  <si>
    <t>Одложено плаќање на трошоци и приходи на идните периоди (ПВР)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</si>
  <si>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</si>
  <si>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ДОЛГОРОЧНИ ОБВРСКИ</t>
  </si>
  <si>
    <t>Обврски за долгорочни кредити и хартии од вредност</t>
  </si>
  <si>
    <t>Обврски кон добавувачи и останати долгорочни обврски</t>
  </si>
  <si>
    <t>Останати долгорочни резервирања</t>
  </si>
  <si>
    <t>Одложени даночни обврски</t>
  </si>
  <si>
    <t>ГЛАВНИНА И РЕЗЕРВИ  И ОБВРСКИ</t>
  </si>
  <si>
    <t>ВОНБИЛАНСНА ЕВИДЕНЦИЈА-ПАСИВА</t>
  </si>
  <si>
    <t>Биланс на успех</t>
  </si>
  <si>
    <t>(Извештај за сеопфатна добивка)</t>
  </si>
  <si>
    <t>Р.Б.</t>
  </si>
  <si>
    <t>кумулативно од почетокот на годината</t>
  </si>
  <si>
    <t>во однос на прет-ходна година</t>
  </si>
  <si>
    <t>ОПЕРАТИВНИ ПРИХОДИ</t>
  </si>
  <si>
    <t>Приходи од продажба</t>
  </si>
  <si>
    <t>2а</t>
  </si>
  <si>
    <t>Приходи од продажба на домашен пазар</t>
  </si>
  <si>
    <t>2б</t>
  </si>
  <si>
    <t>Приходи од продажба на странски пазар</t>
  </si>
  <si>
    <t>Промени на залихите на готови производи и производството во тек</t>
  </si>
  <si>
    <t>XXXXXX</t>
  </si>
  <si>
    <t>xxxxx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</si>
  <si>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</si>
  <si>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</si>
  <si>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</si>
  <si>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Останати оперативни приходи</t>
  </si>
  <si>
    <t>ОПЕРАТИВНИ РАСХОДИ</t>
  </si>
  <si>
    <t>Набавна вредност на трговски стоки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</si>
  <si>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</si>
  <si>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</si>
  <si>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</si>
  <si>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</si>
  <si>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>Трошоци за вработените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</si>
  <si>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</si>
  <si>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</si>
  <si>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</si>
  <si>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Резервирања за трошоци и ризици</t>
  </si>
  <si>
    <t>Останати расходи од работењето</t>
  </si>
  <si>
    <t>ОПЕРАТИВНА ДОБИВКА / ЗАГУБА</t>
  </si>
  <si>
    <t>Финансиски приходи</t>
  </si>
  <si>
    <t>21а</t>
  </si>
  <si>
    <t>Приходи од вложувања, заеми и камати и курсни разлики</t>
  </si>
  <si>
    <t>21б</t>
  </si>
  <si>
    <t>Останати приходи од финансирање</t>
  </si>
  <si>
    <t>21в</t>
  </si>
  <si>
    <t>Удел во добивката на придружените друштва</t>
  </si>
  <si>
    <t>Финансиски расходи</t>
  </si>
  <si>
    <t>22а</t>
  </si>
  <si>
    <t>Расходи по основ на камати, курсни разлики и слични расходи</t>
  </si>
  <si>
    <t>22б</t>
  </si>
  <si>
    <t>Останати расходи од финансирање</t>
  </si>
  <si>
    <t>22в</t>
  </si>
  <si>
    <t>Удел во загубата на придружените друштва</t>
  </si>
  <si>
    <t>Добивка/ загуба од редовно работење</t>
  </si>
  <si>
    <t>Добивка/ загуба од прекинато работење пред оданочување</t>
  </si>
  <si>
    <t>Добивка/ загуба од редовно работење пред оданочување</t>
  </si>
  <si>
    <t>Данок од добивка</t>
  </si>
  <si>
    <t>Нето добивка/загуба по оданочување</t>
  </si>
  <si>
    <t>Малцински интерес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</si>
  <si>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</si>
  <si>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</si>
  <si>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</si>
  <si>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Извештај за паричниот тек</t>
  </si>
  <si>
    <t>А) Парични текови од оперативни активности</t>
  </si>
  <si>
    <t>Нето добивка/загуба после оданочување</t>
  </si>
  <si>
    <t>Прилагодување за:</t>
  </si>
  <si>
    <t>Амортизација</t>
  </si>
  <si>
    <t>Оштетување на средства и резервирања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</si>
  <si>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</si>
  <si>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</si>
  <si>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</si>
  <si>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</si>
  <si>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</si>
  <si>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</si>
  <si>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</si>
  <si>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</si>
  <si>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</si>
  <si>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Расходи/приходи од камати</t>
  </si>
  <si>
    <t>Исплатени/наплатени дивиденди</t>
  </si>
  <si>
    <t>Расходи за платен данок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</si>
  <si>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</si>
  <si>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</si>
  <si>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Останати парични приливи и одливи од оперативни активности</t>
  </si>
  <si>
    <t>Б) Парични текови од инвестициони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</si>
  <si>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</si>
  <si>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</si>
  <si>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</si>
  <si>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</si>
  <si>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</si>
  <si>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</si>
  <si>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</si>
  <si>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</si>
  <si>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</si>
  <si>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</si>
  <si>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</si>
  <si>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</si>
  <si>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</si>
  <si>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Стекнување на малцински интереси</t>
  </si>
  <si>
    <t>Исплатена дивиденда</t>
  </si>
  <si>
    <t>Откуп / продажба на сопствени акции</t>
  </si>
  <si>
    <t>Парични исплати за намалување на обврските по основ на финансиски лизинг</t>
  </si>
  <si>
    <t>Зголемување/намалување на паричните средства</t>
  </si>
  <si>
    <t>Парични средства на почеток на годината</t>
  </si>
  <si>
    <t>Г)  Парични средства на крајот на годината</t>
  </si>
  <si>
    <t>Извештај за промените во капиталот</t>
  </si>
  <si>
    <t xml:space="preserve">Промени </t>
  </si>
  <si>
    <t>Капитал на акционерите</t>
  </si>
  <si>
    <t>Вкупно капитал</t>
  </si>
  <si>
    <t>Акционерски капитал</t>
  </si>
  <si>
    <t>Премии на издадени акции</t>
  </si>
  <si>
    <t xml:space="preserve">Резерви </t>
  </si>
  <si>
    <t>Состојба на 1 Јануари претходната година</t>
  </si>
  <si>
    <t>Уплата на акции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</si>
  <si>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</si>
  <si>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</si>
  <si>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</si>
  <si>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</si>
  <si>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Распределба на добивката во корист на резервите</t>
  </si>
  <si>
    <t>Распределба на добивката за дивиденди и останати надоместоци за акционерите</t>
  </si>
  <si>
    <t>Распределба на добивката за награди и користи за вработените</t>
  </si>
  <si>
    <t>Останати резерви</t>
  </si>
  <si>
    <t>Процена на материјални средства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</si>
  <si>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</si>
  <si>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</si>
  <si>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</si>
  <si>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Одложени даноци</t>
  </si>
  <si>
    <t>Признаени приходи и расходи, нето</t>
  </si>
  <si>
    <t>Курсни разлики</t>
  </si>
  <si>
    <t>Останато зголемување/намалување на средства, нето</t>
  </si>
  <si>
    <t>Состојба на 31 Декември претходната година</t>
  </si>
  <si>
    <t>Состојба на 31 Декември во тековната година</t>
  </si>
  <si>
    <t>Company</t>
  </si>
  <si>
    <t>Reporting period</t>
  </si>
  <si>
    <t>Year</t>
  </si>
  <si>
    <t>Consolidated report</t>
  </si>
  <si>
    <t>Balance Sheet</t>
  </si>
  <si>
    <t>In 000 MKD</t>
  </si>
  <si>
    <t>Position</t>
  </si>
  <si>
    <t>Previous Period</t>
  </si>
  <si>
    <t>Curent Period</t>
  </si>
  <si>
    <t>Indexes</t>
  </si>
  <si>
    <t>ASSETS</t>
  </si>
  <si>
    <t>NON-CURRENT ASSETS</t>
  </si>
  <si>
    <t>Intagible assets</t>
  </si>
  <si>
    <t>Property, plant and equipment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</si>
  <si>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</si>
  <si>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</si>
  <si>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</si>
  <si>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</si>
  <si>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</si>
  <si>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</si>
  <si>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 xml:space="preserve">Investments in subsidiaries </t>
  </si>
  <si>
    <t>Investments in associates</t>
  </si>
  <si>
    <t>Long term Loans, Receivables</t>
  </si>
  <si>
    <t>Financial investments</t>
  </si>
  <si>
    <t>Other Long Term Financial investments</t>
  </si>
  <si>
    <t>Other long-term receivables</t>
  </si>
  <si>
    <t>Deferred income tax assets</t>
  </si>
  <si>
    <t>CURRENT ASSETS</t>
  </si>
  <si>
    <t>Inventories</t>
  </si>
  <si>
    <t>Trade recivables</t>
  </si>
  <si>
    <t>Other recivables / Current assets</t>
  </si>
  <si>
    <t>Short-term financial investments</t>
  </si>
  <si>
    <t>Cash and cash equivalents</t>
  </si>
  <si>
    <t>Prepaid Expenses</t>
  </si>
  <si>
    <t>TOTAL ASSETS</t>
  </si>
  <si>
    <t>OFF-BALANCE-SHEET ASSETS</t>
  </si>
  <si>
    <t>EQUITY AND LIABILITIES</t>
  </si>
  <si>
    <t>EQUITY</t>
  </si>
  <si>
    <t>Subscribed capital and revaluation reserves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</si>
  <si>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</si>
  <si>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</si>
  <si>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</si>
  <si>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</si>
  <si>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</si>
  <si>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</si>
  <si>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</si>
  <si>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</si>
  <si>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</si>
  <si>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Other Current  Liabilities</t>
  </si>
  <si>
    <t>AccruedExpenses</t>
  </si>
  <si>
    <t>Liabilities related to disposal assets</t>
  </si>
  <si>
    <t>LONG TERM LIABILITIES</t>
  </si>
  <si>
    <t>Long-term Borrowings</t>
  </si>
  <si>
    <t>Trade payables and other long-term liabilities</t>
  </si>
  <si>
    <t>Long-term Provisions</t>
  </si>
  <si>
    <t>Long Term Tax Liabilities</t>
  </si>
  <si>
    <t>TOTAL CAPITAL AND RESERVES</t>
  </si>
  <si>
    <t>OFF-BALANCE-SHEET LIABILITIES</t>
  </si>
  <si>
    <t>Income Statement</t>
  </si>
  <si>
    <t>Year to date</t>
  </si>
  <si>
    <t>curent year / previous year</t>
  </si>
  <si>
    <t>Total Operating revenues</t>
  </si>
  <si>
    <t>Sales revenues</t>
  </si>
  <si>
    <t>2a</t>
  </si>
  <si>
    <t xml:space="preserve">     Revenues from domestic market</t>
  </si>
  <si>
    <t>2b</t>
  </si>
  <si>
    <t xml:space="preserve">     Revenues from foreign markets</t>
  </si>
  <si>
    <t>Change in the value of inventories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</si>
  <si>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</si>
  <si>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</si>
  <si>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</si>
  <si>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Other operating revenues</t>
  </si>
  <si>
    <t>Total Operating expenses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</si>
  <si>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</si>
  <si>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</si>
  <si>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</si>
  <si>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</si>
  <si>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</si>
  <si>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</si>
  <si>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</si>
  <si>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</si>
  <si>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</si>
  <si>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</si>
  <si>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Other operating expenses</t>
  </si>
  <si>
    <t>Operating profit</t>
  </si>
  <si>
    <t>Total Financial Revenue</t>
  </si>
  <si>
    <t>21a</t>
  </si>
  <si>
    <t xml:space="preserve">Financial revenues from investment, loans granted and interest and exchange rate gains </t>
  </si>
  <si>
    <t>21b</t>
  </si>
  <si>
    <t>Other Financial Revenue</t>
  </si>
  <si>
    <t>21c</t>
  </si>
  <si>
    <t>Income From Associated Companies</t>
  </si>
  <si>
    <t>Total Financial Expenses</t>
  </si>
  <si>
    <t>22a</t>
  </si>
  <si>
    <t xml:space="preserve">Financial expenses from interests and exchange rate losses </t>
  </si>
  <si>
    <t>22b</t>
  </si>
  <si>
    <t>Other financial expenses</t>
  </si>
  <si>
    <t>22c</t>
  </si>
  <si>
    <t>Losses from Associates</t>
  </si>
  <si>
    <t>Profit from ordinary activities</t>
  </si>
  <si>
    <t>Net Profit from Discountinued activities</t>
  </si>
  <si>
    <t>Profit from ordinary activities before taxation</t>
  </si>
  <si>
    <t>Corporate tax</t>
  </si>
  <si>
    <t>Net profit</t>
  </si>
  <si>
    <t>Net profit minority shareholders</t>
  </si>
  <si>
    <t>Net profit Majority shareholders</t>
  </si>
  <si>
    <t>Total other comprehensive income</t>
  </si>
  <si>
    <t>TOTAL COMPREHENSIVE INCOME</t>
  </si>
  <si>
    <t xml:space="preserve">CASH FLOW STATEMENT </t>
  </si>
  <si>
    <t>A. CASH FLOWS FROM OPERATING ACTIVITIES</t>
  </si>
  <si>
    <t>Profit for the period</t>
  </si>
  <si>
    <t>Adjustments for:</t>
  </si>
  <si>
    <t>Depreciation of property, plant and equipment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</si>
  <si>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</si>
  <si>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</si>
  <si>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</si>
  <si>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</si>
  <si>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</si>
  <si>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Increse/Decrese in paid expenses for future periods</t>
  </si>
  <si>
    <t>Increse/Decrease in payables</t>
  </si>
  <si>
    <t>Increse/Decrese in received advanse payments</t>
  </si>
  <si>
    <t>Increse/Decrease in other short-term payables</t>
  </si>
  <si>
    <t>Increse/Decrese in Deferred expenses</t>
  </si>
  <si>
    <t>Interest paid/received</t>
  </si>
  <si>
    <t>Dividends paid/received</t>
  </si>
  <si>
    <t>Tax expense</t>
  </si>
  <si>
    <t>Capital gains/losses from sale of property, plant and equipment</t>
  </si>
  <si>
    <t>Capital gains/losses from sale of investments</t>
  </si>
  <si>
    <t xml:space="preserve">Other cash receipts and payment from operating activities </t>
  </si>
  <si>
    <t>B. CASH FLOWS FROM INVESTING ACTIVITIES</t>
  </si>
  <si>
    <t>Cash payments to acquire property, plant and equipment, intangibles and other</t>
  </si>
  <si>
    <t>Cash receipts from sales of property, plant and equipment, intangibles and other long-term assets;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</si>
  <si>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</si>
  <si>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</si>
  <si>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</si>
  <si>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</si>
  <si>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 xml:space="preserve">Other cash receipts and payment from investing activities </t>
  </si>
  <si>
    <t>C. CASH FLOWS FROM FINANCING ACTIVITIES</t>
  </si>
  <si>
    <t>cash proceeds from issuing shares or other equity instruments;</t>
  </si>
  <si>
    <t>cash repayments of amounts borrowed;</t>
  </si>
  <si>
    <t>cash proceeds from issuing debentures, loans, notes, bonds, mortgages and other short or long-term borrowings;</t>
  </si>
  <si>
    <t>Cash payments to acquire minor interests</t>
  </si>
  <si>
    <t>Dividends paid</t>
  </si>
  <si>
    <t>Repurchase of own shares and stakes</t>
  </si>
  <si>
    <t>Cash payments by a lessee for the reduction of the outstanding liability relating to a finance lease.</t>
  </si>
  <si>
    <t>Net increase in cash and cash equivalents</t>
  </si>
  <si>
    <t>Cash and cash equivalents at beginning of period</t>
  </si>
  <si>
    <t>D. Cash and cash equivalents at end of period</t>
  </si>
  <si>
    <t xml:space="preserve">Company </t>
  </si>
  <si>
    <t>Statement of changes in equity</t>
  </si>
  <si>
    <t>Changes</t>
  </si>
  <si>
    <t>Attributable to equity holders of the parent</t>
  </si>
  <si>
    <t>Minority Interes</t>
  </si>
  <si>
    <t>Total equity</t>
  </si>
  <si>
    <t>Share capital</t>
  </si>
  <si>
    <t>Share premium</t>
  </si>
  <si>
    <t xml:space="preserve">Reserves </t>
  </si>
  <si>
    <t>Retained profit (Loss)</t>
  </si>
  <si>
    <t>Balance at January 1, previous year</t>
  </si>
  <si>
    <t>Shares issued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</si>
  <si>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</si>
  <si>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</si>
  <si>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</si>
  <si>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</si>
  <si>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</si>
  <si>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dividends and other rewards (premiums) to shareholders</t>
  </si>
  <si>
    <t>Alocated profit for rewards, premiums and other employee benefits</t>
  </si>
  <si>
    <t>Other reserves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</si>
  <si>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</si>
  <si>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</si>
  <si>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</si>
  <si>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</si>
  <si>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</si>
  <si>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</si>
  <si>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</si>
  <si>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</si>
  <si>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</si>
  <si>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December 31, current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</si>
</sst>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0"/>
      <name val="Arial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1"/>
      <name val="M_Svoboda"/>
    </font>
    <font>
      <b/>
      <sz val="11"/>
      <color indexed="63"/>
      <name val="Calibri"/>
      <family val="2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3"/>
      <name val="Arial"/>
      <family val="2"/>
      <charset val="204"/>
    </font>
    <font>
      <sz val="10"/>
      <color indexed="9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4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9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</font>
    <font>
      <sz val="10"/>
      <color indexed="22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M_Svoboda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55"/>
      </right>
      <top style="double">
        <color indexed="8"/>
      </top>
      <bottom style="thin">
        <color indexed="55"/>
      </bottom>
      <diagonal/>
    </border>
    <border>
      <left style="double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double">
        <color indexed="8"/>
      </right>
      <top style="thin">
        <color indexed="55"/>
      </top>
      <bottom style="thin">
        <color indexed="55"/>
      </bottom>
      <diagonal/>
    </border>
    <border>
      <left style="double">
        <color indexed="8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55"/>
      </top>
      <bottom style="thin">
        <color indexed="55"/>
      </bottom>
      <diagonal/>
    </border>
    <border>
      <left style="double">
        <color indexed="8"/>
      </left>
      <right style="thin">
        <color indexed="55"/>
      </right>
      <top style="thin">
        <color indexed="55"/>
      </top>
      <bottom style="double">
        <color indexed="8"/>
      </bottom>
      <diagonal/>
    </border>
    <border>
      <left style="thin">
        <color indexed="55"/>
      </left>
      <right/>
      <top style="thin">
        <color indexed="55"/>
      </top>
      <bottom style="double">
        <color indexed="8"/>
      </bottom>
      <diagonal/>
    </border>
    <border>
      <left/>
      <right/>
      <top style="thin">
        <color indexed="55"/>
      </top>
      <bottom style="double">
        <color indexed="8"/>
      </bottom>
      <diagonal/>
    </border>
    <border>
      <left/>
      <right style="double">
        <color indexed="8"/>
      </right>
      <top style="thin">
        <color indexed="55"/>
      </top>
      <bottom style="double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55"/>
      </left>
      <right style="double">
        <color indexed="8"/>
      </right>
      <top style="double">
        <color indexed="8"/>
      </top>
      <bottom style="thin">
        <color indexed="55"/>
      </bottom>
      <diagonal/>
    </border>
    <border>
      <left style="thin">
        <color indexed="55"/>
      </left>
      <right style="double">
        <color indexed="8"/>
      </right>
      <top style="thin">
        <color indexed="55"/>
      </top>
      <bottom style="thin">
        <color indexed="55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6" fillId="0" borderId="0"/>
    <xf numFmtId="0" fontId="15" fillId="0" borderId="0"/>
    <xf numFmtId="0" fontId="17" fillId="0" borderId="0"/>
    <xf numFmtId="0" fontId="15" fillId="0" borderId="0"/>
    <xf numFmtId="0" fontId="48" fillId="23" borderId="7" applyNumberFormat="0" applyAlignment="0" applyProtection="0"/>
    <xf numFmtId="0" fontId="18" fillId="20" borderId="8" applyNumberFormat="0" applyAlignment="0" applyProtection="0"/>
    <xf numFmtId="0" fontId="19" fillId="21" borderId="0" applyBorder="0">
      <alignment vertical="center" wrapText="1"/>
    </xf>
    <xf numFmtId="0" fontId="20" fillId="20" borderId="0" applyBorder="0">
      <alignment vertical="center" wrapText="1"/>
    </xf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259">
    <xf numFmtId="0" fontId="0" fillId="0" borderId="0" xfId="0"/>
    <xf numFmtId="0" fontId="15" fillId="0" borderId="0" xfId="39"/>
    <xf numFmtId="0" fontId="15" fillId="0" borderId="0" xfId="39" applyAlignment="1">
      <alignment vertical="center"/>
    </xf>
    <xf numFmtId="0" fontId="25" fillId="0" borderId="0" xfId="39" applyFont="1"/>
    <xf numFmtId="0" fontId="15" fillId="0" borderId="10" xfId="39" applyBorder="1"/>
    <xf numFmtId="0" fontId="15" fillId="0" borderId="0" xfId="39" applyBorder="1"/>
    <xf numFmtId="0" fontId="15" fillId="0" borderId="11" xfId="39" applyBorder="1"/>
    <xf numFmtId="0" fontId="15" fillId="0" borderId="10" xfId="39" applyBorder="1" applyAlignment="1">
      <alignment vertical="center"/>
    </xf>
    <xf numFmtId="0" fontId="15" fillId="0" borderId="0" xfId="39" applyBorder="1" applyAlignment="1">
      <alignment vertical="center"/>
    </xf>
    <xf numFmtId="0" fontId="15" fillId="0" borderId="11" xfId="39" applyBorder="1" applyAlignment="1">
      <alignment vertical="center"/>
    </xf>
    <xf numFmtId="0" fontId="25" fillId="0" borderId="0" xfId="39" applyFont="1" applyAlignment="1">
      <alignment vertical="center"/>
    </xf>
    <xf numFmtId="0" fontId="15" fillId="0" borderId="0" xfId="39" applyFont="1" applyAlignment="1">
      <alignment vertical="center"/>
    </xf>
    <xf numFmtId="0" fontId="15" fillId="0" borderId="0" xfId="39" applyAlignment="1">
      <alignment horizontal="left" vertical="center"/>
    </xf>
    <xf numFmtId="0" fontId="15" fillId="0" borderId="0" xfId="39" applyFont="1"/>
    <xf numFmtId="0" fontId="27" fillId="0" borderId="0" xfId="39" applyFont="1" applyAlignment="1">
      <alignment vertical="top" wrapText="1"/>
    </xf>
    <xf numFmtId="0" fontId="27" fillId="0" borderId="0" xfId="39" applyFont="1" applyAlignment="1">
      <alignment vertical="top"/>
    </xf>
    <xf numFmtId="0" fontId="15" fillId="0" borderId="12" xfId="39" applyFont="1" applyBorder="1" applyAlignment="1">
      <alignment vertical="center"/>
    </xf>
    <xf numFmtId="0" fontId="15" fillId="0" borderId="13" xfId="39" applyFont="1" applyBorder="1" applyAlignment="1">
      <alignment vertical="center"/>
    </xf>
    <xf numFmtId="0" fontId="11" fillId="0" borderId="0" xfId="35" applyNumberFormat="1" applyFill="1" applyBorder="1" applyAlignment="1" applyProtection="1">
      <alignment horizontal="left" vertical="center" indent="2"/>
    </xf>
    <xf numFmtId="0" fontId="29" fillId="0" borderId="14" xfId="39" applyFont="1" applyBorder="1" applyAlignment="1" applyProtection="1">
      <alignment horizontal="left" vertical="center"/>
      <protection locked="0"/>
    </xf>
    <xf numFmtId="0" fontId="29" fillId="0" borderId="15" xfId="39" applyFont="1" applyBorder="1" applyAlignment="1" applyProtection="1">
      <alignment horizontal="left" vertical="center"/>
    </xf>
    <xf numFmtId="0" fontId="29" fillId="0" borderId="16" xfId="39" applyFont="1" applyBorder="1" applyAlignment="1" applyProtection="1">
      <alignment horizontal="left" vertical="center"/>
    </xf>
    <xf numFmtId="0" fontId="29" fillId="0" borderId="14" xfId="39" applyFont="1" applyBorder="1" applyAlignment="1" applyProtection="1">
      <alignment vertical="center"/>
      <protection locked="0"/>
    </xf>
    <xf numFmtId="0" fontId="29" fillId="0" borderId="15" xfId="39" applyFont="1" applyBorder="1" applyAlignment="1" applyProtection="1">
      <alignment vertical="center"/>
    </xf>
    <xf numFmtId="0" fontId="29" fillId="0" borderId="16" xfId="39" applyFont="1" applyBorder="1" applyAlignment="1" applyProtection="1">
      <alignment vertical="center"/>
    </xf>
    <xf numFmtId="0" fontId="15" fillId="0" borderId="17" xfId="39" applyFont="1" applyBorder="1" applyAlignment="1">
      <alignment vertical="center"/>
    </xf>
    <xf numFmtId="0" fontId="29" fillId="0" borderId="18" xfId="39" applyFont="1" applyBorder="1" applyAlignment="1" applyProtection="1">
      <alignment horizontal="left" vertical="center"/>
      <protection locked="0"/>
    </xf>
    <xf numFmtId="0" fontId="15" fillId="0" borderId="19" xfId="39" applyFont="1" applyBorder="1" applyAlignment="1" applyProtection="1">
      <alignment vertical="center"/>
    </xf>
    <xf numFmtId="0" fontId="15" fillId="0" borderId="20" xfId="39" applyBorder="1" applyAlignment="1" applyProtection="1">
      <alignment horizontal="left" vertical="center"/>
    </xf>
    <xf numFmtId="0" fontId="15" fillId="0" borderId="21" xfId="39" applyBorder="1" applyAlignment="1" applyProtection="1">
      <alignment horizontal="left" vertical="center"/>
    </xf>
    <xf numFmtId="0" fontId="15" fillId="0" borderId="22" xfId="39" applyBorder="1" applyAlignment="1" applyProtection="1">
      <alignment horizontal="left" vertical="center"/>
    </xf>
    <xf numFmtId="0" fontId="30" fillId="0" borderId="0" xfId="39" applyFont="1" applyAlignment="1">
      <alignment vertical="center"/>
    </xf>
    <xf numFmtId="0" fontId="15" fillId="0" borderId="23" xfId="39" applyBorder="1"/>
    <xf numFmtId="0" fontId="15" fillId="0" borderId="24" xfId="39" applyBorder="1"/>
    <xf numFmtId="0" fontId="15" fillId="0" borderId="25" xfId="39" applyBorder="1"/>
    <xf numFmtId="0" fontId="15" fillId="20" borderId="0" xfId="39" applyFill="1" applyProtection="1"/>
    <xf numFmtId="0" fontId="15" fillId="24" borderId="0" xfId="39" applyFont="1" applyFill="1" applyAlignment="1" applyProtection="1">
      <alignment horizontal="right" vertical="center" wrapText="1"/>
    </xf>
    <xf numFmtId="0" fontId="29" fillId="24" borderId="0" xfId="39" applyFont="1" applyFill="1" applyAlignment="1" applyProtection="1">
      <alignment horizontal="left" vertical="center" wrapText="1"/>
    </xf>
    <xf numFmtId="0" fontId="15" fillId="24" borderId="0" xfId="39" applyFill="1" applyAlignment="1" applyProtection="1">
      <alignment horizontal="right"/>
    </xf>
    <xf numFmtId="49" fontId="32" fillId="24" borderId="0" xfId="39" applyNumberFormat="1" applyFont="1" applyFill="1" applyAlignment="1" applyProtection="1">
      <alignment horizontal="center" vertical="center" wrapText="1"/>
    </xf>
    <xf numFmtId="0" fontId="15" fillId="24" borderId="0" xfId="39" applyFont="1" applyFill="1" applyAlignment="1" applyProtection="1">
      <alignment horizontal="right"/>
    </xf>
    <xf numFmtId="0" fontId="29" fillId="24" borderId="0" xfId="39" applyFont="1" applyFill="1" applyAlignment="1" applyProtection="1">
      <alignment horizontal="left"/>
    </xf>
    <xf numFmtId="0" fontId="15" fillId="24" borderId="0" xfId="39" applyFill="1" applyProtection="1"/>
    <xf numFmtId="0" fontId="15" fillId="20" borderId="0" xfId="39" applyFont="1" applyFill="1" applyProtection="1"/>
    <xf numFmtId="0" fontId="35" fillId="24" borderId="26" xfId="39" applyFont="1" applyFill="1" applyBorder="1" applyAlignment="1" applyProtection="1">
      <alignment horizontal="center" vertical="center" wrapText="1" shrinkToFit="1"/>
    </xf>
    <xf numFmtId="0" fontId="35" fillId="24" borderId="26" xfId="39" applyFont="1" applyFill="1" applyBorder="1" applyAlignment="1" applyProtection="1">
      <alignment horizontal="center" vertical="center" wrapText="1"/>
    </xf>
    <xf numFmtId="0" fontId="35" fillId="20" borderId="0" xfId="39" applyFont="1" applyFill="1" applyAlignment="1" applyProtection="1">
      <alignment horizontal="center" vertical="center" wrapText="1"/>
    </xf>
    <xf numFmtId="0" fontId="36" fillId="20" borderId="0" xfId="39" applyFont="1" applyFill="1" applyProtection="1"/>
    <xf numFmtId="0" fontId="37" fillId="21" borderId="26" xfId="39" applyFont="1" applyFill="1" applyBorder="1" applyAlignment="1" applyProtection="1">
      <alignment horizontal="left" vertical="center" wrapText="1"/>
      <protection locked="0"/>
    </xf>
    <xf numFmtId="3" fontId="15" fillId="21" borderId="26" xfId="39" applyNumberFormat="1" applyFill="1" applyBorder="1" applyAlignment="1" applyProtection="1">
      <alignment horizontal="right" vertical="center"/>
      <protection locked="0"/>
    </xf>
    <xf numFmtId="0" fontId="29" fillId="0" borderId="26" xfId="42" applyNumberFormat="1" applyFont="1" applyFill="1" applyBorder="1" applyAlignment="1" applyProtection="1">
      <alignment horizontal="left" vertical="top" wrapText="1"/>
      <protection locked="0"/>
    </xf>
    <xf numFmtId="3" fontId="29" fillId="24" borderId="26" xfId="39" applyNumberFormat="1" applyFont="1" applyFill="1" applyBorder="1" applyAlignment="1" applyProtection="1">
      <alignment horizontal="right" vertical="center"/>
      <protection locked="0"/>
    </xf>
    <xf numFmtId="0" fontId="15" fillId="0" borderId="26" xfId="42" applyNumberFormat="1" applyFont="1" applyFill="1" applyBorder="1" applyAlignment="1" applyProtection="1">
      <alignment horizontal="left" vertical="top" wrapText="1"/>
      <protection locked="0"/>
    </xf>
    <xf numFmtId="3" fontId="15" fillId="4" borderId="26" xfId="39" applyNumberFormat="1" applyFont="1" applyFill="1" applyBorder="1" applyAlignment="1" applyProtection="1">
      <alignment horizontal="right" vertical="center"/>
      <protection locked="0"/>
    </xf>
    <xf numFmtId="3" fontId="15" fillId="24" borderId="26" xfId="39" applyNumberFormat="1" applyFont="1" applyFill="1" applyBorder="1" applyAlignment="1" applyProtection="1">
      <alignment horizontal="right" vertical="center"/>
      <protection locked="0"/>
    </xf>
    <xf numFmtId="0" fontId="39" fillId="0" borderId="26" xfId="42" applyNumberFormat="1" applyFont="1" applyFill="1" applyBorder="1" applyAlignment="1" applyProtection="1">
      <alignment horizontal="left" vertical="top" wrapText="1"/>
      <protection locked="0"/>
    </xf>
    <xf numFmtId="0" fontId="40" fillId="0" borderId="26" xfId="42" applyNumberFormat="1" applyFont="1" applyFill="1" applyBorder="1" applyAlignment="1" applyProtection="1">
      <alignment horizontal="left" vertical="top" wrapText="1"/>
      <protection locked="0"/>
    </xf>
    <xf numFmtId="0" fontId="40" fillId="24" borderId="26" xfId="42" applyNumberFormat="1" applyFont="1" applyFill="1" applyBorder="1" applyAlignment="1" applyProtection="1">
      <alignment horizontal="left" vertical="top" wrapText="1"/>
      <protection locked="0"/>
    </xf>
    <xf numFmtId="0" fontId="29" fillId="21" borderId="26" xfId="39" applyFont="1" applyFill="1" applyBorder="1" applyAlignment="1" applyProtection="1">
      <alignment horizontal="left" vertical="top" wrapText="1"/>
      <protection locked="0"/>
    </xf>
    <xf numFmtId="0" fontId="29" fillId="21" borderId="26" xfId="39" applyFont="1" applyFill="1" applyBorder="1" applyProtection="1">
      <protection locked="0"/>
    </xf>
    <xf numFmtId="0" fontId="37" fillId="0" borderId="26" xfId="39" applyFont="1" applyFill="1" applyBorder="1" applyAlignment="1" applyProtection="1">
      <alignment horizontal="left" vertical="top" wrapText="1"/>
      <protection locked="0"/>
    </xf>
    <xf numFmtId="0" fontId="39" fillId="0" borderId="26" xfId="39" applyNumberFormat="1" applyFont="1" applyFill="1" applyBorder="1" applyAlignment="1" applyProtection="1">
      <alignment horizontal="left" vertical="top" wrapText="1" shrinkToFit="1"/>
      <protection locked="0"/>
    </xf>
    <xf numFmtId="0" fontId="37" fillId="0" borderId="26" xfId="42" applyNumberFormat="1" applyFont="1" applyFill="1" applyBorder="1" applyAlignment="1" applyProtection="1">
      <alignment horizontal="left" vertical="top" wrapText="1"/>
      <protection locked="0"/>
    </xf>
    <xf numFmtId="0" fontId="15" fillId="24" borderId="0" xfId="39" applyFont="1" applyFill="1" applyProtection="1"/>
    <xf numFmtId="0" fontId="15" fillId="24" borderId="0" xfId="39" applyFont="1" applyFill="1" applyAlignment="1" applyProtection="1">
      <alignment horizontal="right" vertical="top" wrapText="1"/>
    </xf>
    <xf numFmtId="0" fontId="29" fillId="24" borderId="0" xfId="39" applyFont="1" applyFill="1" applyBorder="1" applyAlignment="1" applyProtection="1">
      <alignment horizontal="center" vertical="top" wrapText="1"/>
    </xf>
    <xf numFmtId="49" fontId="29" fillId="24" borderId="0" xfId="39" applyNumberFormat="1" applyFont="1" applyFill="1" applyBorder="1" applyAlignment="1" applyProtection="1">
      <alignment horizontal="left" vertical="top" wrapText="1"/>
    </xf>
    <xf numFmtId="0" fontId="29" fillId="24" borderId="0" xfId="39" applyFont="1" applyFill="1" applyBorder="1" applyProtection="1"/>
    <xf numFmtId="0" fontId="15" fillId="24" borderId="0" xfId="39" applyFont="1" applyFill="1" applyBorder="1" applyProtection="1"/>
    <xf numFmtId="0" fontId="41" fillId="24" borderId="0" xfId="39" applyFont="1" applyFill="1" applyAlignment="1" applyProtection="1">
      <alignment vertical="center" wrapText="1"/>
    </xf>
    <xf numFmtId="0" fontId="29" fillId="24" borderId="26" xfId="39" applyFont="1" applyFill="1" applyBorder="1" applyAlignment="1" applyProtection="1">
      <alignment horizontal="center" vertical="center" wrapText="1"/>
    </xf>
    <xf numFmtId="0" fontId="36" fillId="20" borderId="0" xfId="39" applyFont="1" applyFill="1" applyAlignment="1" applyProtection="1">
      <alignment horizontal="center"/>
    </xf>
    <xf numFmtId="0" fontId="15" fillId="24" borderId="26" xfId="39" applyFont="1" applyFill="1" applyBorder="1" applyAlignment="1" applyProtection="1">
      <alignment horizontal="center" vertical="center" wrapText="1"/>
      <protection locked="0"/>
    </xf>
    <xf numFmtId="0" fontId="29" fillId="0" borderId="0" xfId="39" applyFont="1" applyProtection="1">
      <protection locked="0"/>
    </xf>
    <xf numFmtId="0" fontId="15" fillId="0" borderId="26" xfId="39" applyFont="1" applyFill="1" applyBorder="1" applyAlignment="1" applyProtection="1">
      <alignment horizontal="left" vertical="top" wrapText="1"/>
      <protection locked="0"/>
    </xf>
    <xf numFmtId="3" fontId="15" fillId="0" borderId="26" xfId="39" applyNumberFormat="1" applyFont="1" applyFill="1" applyBorder="1" applyAlignment="1" applyProtection="1">
      <alignment horizontal="center" vertical="center" wrapText="1"/>
      <protection locked="0"/>
    </xf>
    <xf numFmtId="0" fontId="42" fillId="0" borderId="26" xfId="39" applyFont="1" applyFill="1" applyBorder="1" applyAlignment="1" applyProtection="1">
      <alignment horizontal="left" vertical="top" wrapText="1"/>
      <protection locked="0"/>
    </xf>
    <xf numFmtId="0" fontId="29" fillId="0" borderId="26" xfId="39" applyFont="1" applyFill="1" applyBorder="1" applyAlignment="1" applyProtection="1">
      <alignment horizontal="left" vertical="top" wrapText="1"/>
      <protection locked="0"/>
    </xf>
    <xf numFmtId="3" fontId="29" fillId="0" borderId="26" xfId="39" applyNumberFormat="1" applyFont="1" applyFill="1" applyBorder="1" applyAlignment="1" applyProtection="1">
      <alignment horizontal="right" vertical="center"/>
      <protection locked="0"/>
    </xf>
    <xf numFmtId="0" fontId="43" fillId="0" borderId="26" xfId="39" applyFont="1" applyFill="1" applyBorder="1" applyAlignment="1" applyProtection="1">
      <alignment horizontal="left" vertical="top" wrapText="1"/>
      <protection locked="0"/>
    </xf>
    <xf numFmtId="0" fontId="15" fillId="20" borderId="0" xfId="0" applyFont="1" applyFill="1"/>
    <xf numFmtId="0" fontId="15" fillId="24" borderId="0" xfId="39" applyFont="1" applyFill="1" applyAlignment="1" applyProtection="1">
      <alignment horizontal="right" vertical="top" wrapText="1"/>
      <protection locked="0"/>
    </xf>
    <xf numFmtId="0" fontId="15" fillId="20" borderId="0" xfId="0" applyFont="1" applyFill="1" applyBorder="1"/>
    <xf numFmtId="0" fontId="29" fillId="24" borderId="0" xfId="39" applyFont="1" applyFill="1" applyAlignment="1">
      <alignment horizontal="left" vertical="center" wrapText="1"/>
    </xf>
    <xf numFmtId="0" fontId="29" fillId="24" borderId="0" xfId="39" applyFont="1" applyFill="1" applyBorder="1" applyAlignment="1" applyProtection="1">
      <alignment horizontal="center"/>
      <protection locked="0"/>
    </xf>
    <xf numFmtId="0" fontId="29" fillId="24" borderId="0" xfId="39" applyFont="1" applyFill="1" applyBorder="1" applyAlignment="1">
      <alignment horizontal="center" vertical="top" wrapText="1"/>
    </xf>
    <xf numFmtId="0" fontId="29" fillId="20" borderId="0" xfId="0" applyFont="1" applyFill="1" applyBorder="1" applyAlignment="1">
      <alignment vertical="top" wrapText="1"/>
    </xf>
    <xf numFmtId="0" fontId="15" fillId="24" borderId="0" xfId="39" applyFont="1" applyFill="1" applyAlignment="1" applyProtection="1">
      <alignment horizontal="right"/>
      <protection locked="0"/>
    </xf>
    <xf numFmtId="0" fontId="29" fillId="24" borderId="0" xfId="39" applyFont="1" applyFill="1" applyAlignment="1" applyProtection="1">
      <alignment horizontal="left"/>
      <protection locked="0"/>
    </xf>
    <xf numFmtId="0" fontId="29" fillId="24" borderId="0" xfId="39" applyFont="1" applyFill="1" applyBorder="1"/>
    <xf numFmtId="0" fontId="29" fillId="20" borderId="0" xfId="0" applyFont="1" applyFill="1" applyBorder="1" applyAlignment="1">
      <alignment horizontal="left" vertical="top" wrapText="1"/>
    </xf>
    <xf numFmtId="0" fontId="29" fillId="24" borderId="0" xfId="39" applyFont="1" applyFill="1" applyAlignment="1">
      <alignment horizontal="left"/>
    </xf>
    <xf numFmtId="0" fontId="15" fillId="24" borderId="0" xfId="0" applyFont="1" applyFill="1" applyBorder="1"/>
    <xf numFmtId="0" fontId="15" fillId="24" borderId="0" xfId="0" applyFont="1" applyFill="1"/>
    <xf numFmtId="0" fontId="15" fillId="0" borderId="0" xfId="0" applyFont="1" applyFill="1"/>
    <xf numFmtId="0" fontId="29" fillId="20" borderId="0" xfId="0" applyFont="1" applyFill="1" applyBorder="1" applyAlignment="1">
      <alignment vertical="center" wrapText="1"/>
    </xf>
    <xf numFmtId="0" fontId="44" fillId="24" borderId="26" xfId="0" applyFont="1" applyFill="1" applyBorder="1" applyAlignment="1" applyProtection="1">
      <alignment horizontal="center" vertical="center" wrapText="1"/>
      <protection locked="0"/>
    </xf>
    <xf numFmtId="0" fontId="44" fillId="24" borderId="26" xfId="0" applyFont="1" applyFill="1" applyBorder="1" applyAlignment="1">
      <alignment horizontal="center" vertical="center" wrapText="1"/>
    </xf>
    <xf numFmtId="0" fontId="15" fillId="20" borderId="0" xfId="0" applyFont="1" applyFill="1" applyAlignment="1">
      <alignment horizontal="center" vertical="center" wrapText="1"/>
    </xf>
    <xf numFmtId="0" fontId="45" fillId="24" borderId="26" xfId="0" applyFont="1" applyFill="1" applyBorder="1" applyAlignment="1" applyProtection="1">
      <alignment horizontal="left" vertical="top" wrapText="1"/>
      <protection locked="0"/>
    </xf>
    <xf numFmtId="3" fontId="45" fillId="24" borderId="26" xfId="0" applyNumberFormat="1" applyFont="1" applyFill="1" applyBorder="1" applyAlignment="1" applyProtection="1">
      <alignment horizontal="right" vertical="center" wrapText="1"/>
      <protection locked="0"/>
    </xf>
    <xf numFmtId="0" fontId="29" fillId="24" borderId="26" xfId="0" applyFont="1" applyFill="1" applyBorder="1" applyAlignment="1" applyProtection="1">
      <alignment horizontal="left" vertical="top" wrapText="1"/>
      <protection locked="0"/>
    </xf>
    <xf numFmtId="3" fontId="15" fillId="4" borderId="26" xfId="0" applyNumberFormat="1" applyFont="1" applyFill="1" applyBorder="1" applyAlignment="1" applyProtection="1">
      <alignment horizontal="right" vertical="center" wrapText="1"/>
      <protection locked="0"/>
    </xf>
    <xf numFmtId="3" fontId="15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15" fillId="20" borderId="0" xfId="43" applyFont="1" applyFill="1" applyBorder="1" applyAlignment="1">
      <alignment vertical="center" wrapText="1"/>
    </xf>
    <xf numFmtId="0" fontId="34" fillId="24" borderId="26" xfId="0" applyFont="1" applyFill="1" applyBorder="1" applyAlignment="1" applyProtection="1">
      <alignment horizontal="left" vertical="top" wrapText="1"/>
      <protection locked="0"/>
    </xf>
    <xf numFmtId="3" fontId="15" fillId="24" borderId="26" xfId="0" applyNumberFormat="1" applyFont="1" applyFill="1" applyBorder="1" applyAlignment="1" applyProtection="1">
      <alignment horizontal="right" vertical="center" wrapText="1"/>
      <protection locked="0"/>
    </xf>
    <xf numFmtId="0" fontId="15" fillId="24" borderId="26" xfId="0" applyFont="1" applyFill="1" applyBorder="1" applyAlignment="1" applyProtection="1">
      <alignment horizontal="left" vertical="top" wrapText="1"/>
      <protection locked="0"/>
    </xf>
    <xf numFmtId="3" fontId="45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0" fillId="20" borderId="0" xfId="0" applyFill="1"/>
    <xf numFmtId="0" fontId="19" fillId="24" borderId="0" xfId="0" applyFont="1" applyFill="1" applyAlignment="1">
      <alignment vertical="top" wrapText="1"/>
    </xf>
    <xf numFmtId="0" fontId="0" fillId="24" borderId="0" xfId="0" applyFill="1" applyAlignment="1">
      <alignment vertical="top" wrapText="1"/>
    </xf>
    <xf numFmtId="49" fontId="29" fillId="24" borderId="0" xfId="0" applyNumberFormat="1" applyFont="1" applyFill="1" applyAlignment="1">
      <alignment horizontal="center" vertical="center" wrapText="1"/>
    </xf>
    <xf numFmtId="0" fontId="0" fillId="24" borderId="0" xfId="0" applyFill="1"/>
    <xf numFmtId="0" fontId="33" fillId="24" borderId="27" xfId="0" applyFont="1" applyFill="1" applyBorder="1" applyAlignment="1">
      <alignment vertical="center" wrapText="1"/>
    </xf>
    <xf numFmtId="0" fontId="32" fillId="24" borderId="28" xfId="0" applyFont="1" applyFill="1" applyBorder="1" applyAlignment="1">
      <alignment horizontal="center" vertical="center" wrapText="1"/>
    </xf>
    <xf numFmtId="0" fontId="0" fillId="20" borderId="0" xfId="0" applyFill="1" applyAlignment="1">
      <alignment horizontal="center" vertical="center" wrapText="1"/>
    </xf>
    <xf numFmtId="0" fontId="29" fillId="24" borderId="28" xfId="0" applyFont="1" applyFill="1" applyBorder="1" applyAlignment="1">
      <alignment horizontal="left" vertical="top" wrapText="1"/>
    </xf>
    <xf numFmtId="3" fontId="29" fillId="24" borderId="28" xfId="0" applyNumberFormat="1" applyFont="1" applyFill="1" applyBorder="1" applyAlignment="1">
      <alignment horizontal="right" vertical="center"/>
    </xf>
    <xf numFmtId="0" fontId="0" fillId="24" borderId="28" xfId="0" applyFont="1" applyFill="1" applyBorder="1" applyAlignment="1">
      <alignment horizontal="left" vertical="top" wrapText="1"/>
    </xf>
    <xf numFmtId="0" fontId="0" fillId="24" borderId="29" xfId="0" applyFont="1" applyFill="1" applyBorder="1" applyAlignment="1">
      <alignment horizontal="left" vertical="top" wrapText="1"/>
    </xf>
    <xf numFmtId="0" fontId="29" fillId="24" borderId="30" xfId="0" applyFont="1" applyFill="1" applyBorder="1" applyAlignment="1">
      <alignment horizontal="left" vertical="top" wrapText="1"/>
    </xf>
    <xf numFmtId="3" fontId="29" fillId="24" borderId="30" xfId="0" applyNumberFormat="1" applyFont="1" applyFill="1" applyBorder="1" applyAlignment="1">
      <alignment horizontal="right" vertical="center"/>
    </xf>
    <xf numFmtId="0" fontId="0" fillId="24" borderId="31" xfId="0" applyFont="1" applyFill="1" applyBorder="1" applyAlignment="1">
      <alignment horizontal="left" vertical="top" wrapText="1"/>
    </xf>
    <xf numFmtId="3" fontId="29" fillId="24" borderId="31" xfId="0" applyNumberFormat="1" applyFont="1" applyFill="1" applyBorder="1" applyAlignment="1">
      <alignment horizontal="right" vertical="center"/>
    </xf>
    <xf numFmtId="3" fontId="32" fillId="24" borderId="30" xfId="0" applyNumberFormat="1" applyFont="1" applyFill="1" applyBorder="1" applyAlignment="1">
      <alignment horizontal="right" vertical="center"/>
    </xf>
    <xf numFmtId="0" fontId="29" fillId="24" borderId="0" xfId="39" applyFont="1" applyFill="1" applyAlignment="1" applyProtection="1">
      <alignment horizontal="center" vertical="center" wrapText="1"/>
    </xf>
    <xf numFmtId="0" fontId="44" fillId="24" borderId="26" xfId="39" applyFont="1" applyFill="1" applyBorder="1" applyAlignment="1" applyProtection="1">
      <alignment horizontal="center" vertical="center" wrapText="1"/>
    </xf>
    <xf numFmtId="0" fontId="37" fillId="21" borderId="26" xfId="39" applyFont="1" applyFill="1" applyBorder="1" applyAlignment="1" applyProtection="1">
      <alignment horizontal="left" vertical="center" wrapText="1"/>
    </xf>
    <xf numFmtId="3" fontId="15" fillId="21" borderId="26" xfId="39" applyNumberFormat="1" applyFill="1" applyBorder="1" applyAlignment="1" applyProtection="1">
      <alignment horizontal="right" vertical="center"/>
    </xf>
    <xf numFmtId="0" fontId="29" fillId="24" borderId="26" xfId="42" applyNumberFormat="1" applyFont="1" applyFill="1" applyBorder="1" applyAlignment="1" applyProtection="1">
      <alignment horizontal="left" vertical="center" wrapText="1"/>
    </xf>
    <xf numFmtId="3" fontId="29" fillId="24" borderId="26" xfId="39" applyNumberFormat="1" applyFont="1" applyFill="1" applyBorder="1" applyAlignment="1" applyProtection="1">
      <alignment horizontal="right" vertical="center"/>
    </xf>
    <xf numFmtId="0" fontId="15" fillId="24" borderId="26" xfId="42" applyNumberFormat="1" applyFont="1" applyFill="1" applyBorder="1" applyAlignment="1" applyProtection="1">
      <alignment horizontal="left" vertical="center" wrapText="1"/>
    </xf>
    <xf numFmtId="3" fontId="15" fillId="24" borderId="26" xfId="39" applyNumberFormat="1" applyFill="1" applyBorder="1" applyAlignment="1" applyProtection="1">
      <alignment horizontal="right" vertical="center"/>
    </xf>
    <xf numFmtId="0" fontId="39" fillId="24" borderId="26" xfId="42" applyNumberFormat="1" applyFont="1" applyFill="1" applyBorder="1" applyAlignment="1" applyProtection="1">
      <alignment horizontal="left" vertical="center" wrapText="1"/>
    </xf>
    <xf numFmtId="3" fontId="15" fillId="24" borderId="26" xfId="39" applyNumberFormat="1" applyFont="1" applyFill="1" applyBorder="1" applyAlignment="1" applyProtection="1">
      <alignment horizontal="right" vertical="center"/>
    </xf>
    <xf numFmtId="0" fontId="29" fillId="20" borderId="0" xfId="39" applyFont="1" applyFill="1" applyProtection="1"/>
    <xf numFmtId="0" fontId="15" fillId="0" borderId="26" xfId="39" applyFont="1" applyBorder="1" applyAlignment="1" applyProtection="1">
      <alignment horizontal="left" vertical="center" wrapText="1"/>
    </xf>
    <xf numFmtId="0" fontId="40" fillId="24" borderId="26" xfId="42" applyNumberFormat="1" applyFont="1" applyFill="1" applyBorder="1" applyAlignment="1" applyProtection="1">
      <alignment horizontal="left" vertical="center" wrapText="1"/>
    </xf>
    <xf numFmtId="0" fontId="29" fillId="21" borderId="26" xfId="39" applyFont="1" applyFill="1" applyBorder="1" applyAlignment="1" applyProtection="1">
      <alignment horizontal="left" vertical="center" wrapText="1"/>
    </xf>
    <xf numFmtId="3" fontId="29" fillId="21" borderId="26" xfId="39" applyNumberFormat="1" applyFont="1" applyFill="1" applyBorder="1" applyProtection="1"/>
    <xf numFmtId="0" fontId="37" fillId="24" borderId="26" xfId="39" applyFont="1" applyFill="1" applyBorder="1" applyAlignment="1" applyProtection="1">
      <alignment horizontal="left" vertical="center" wrapText="1"/>
    </xf>
    <xf numFmtId="0" fontId="15" fillId="24" borderId="26" xfId="39" applyFont="1" applyFill="1" applyBorder="1" applyAlignment="1" applyProtection="1">
      <alignment horizontal="left" vertical="center" wrapText="1"/>
    </xf>
    <xf numFmtId="0" fontId="39" fillId="24" borderId="26" xfId="39" applyNumberFormat="1" applyFont="1" applyFill="1" applyBorder="1" applyAlignment="1" applyProtection="1">
      <alignment horizontal="left" vertical="center" wrapText="1" shrinkToFit="1"/>
    </xf>
    <xf numFmtId="0" fontId="37" fillId="24" borderId="26" xfId="42" applyNumberFormat="1" applyFont="1" applyFill="1" applyBorder="1" applyAlignment="1" applyProtection="1">
      <alignment horizontal="left" vertical="center" wrapText="1"/>
    </xf>
    <xf numFmtId="0" fontId="0" fillId="20" borderId="0" xfId="0" applyFill="1" applyProtection="1"/>
    <xf numFmtId="0" fontId="15" fillId="24" borderId="0" xfId="0" applyFont="1" applyFill="1" applyProtection="1"/>
    <xf numFmtId="0" fontId="15" fillId="24" borderId="0" xfId="0" applyFont="1" applyFill="1" applyBorder="1" applyProtection="1"/>
    <xf numFmtId="0" fontId="15" fillId="24" borderId="0" xfId="0" applyFont="1" applyFill="1" applyAlignment="1" applyProtection="1">
      <alignment horizontal="right" vertical="top" wrapText="1"/>
    </xf>
    <xf numFmtId="49" fontId="29" fillId="24" borderId="0" xfId="0" applyNumberFormat="1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/>
    </xf>
    <xf numFmtId="0" fontId="15" fillId="24" borderId="0" xfId="0" applyFont="1" applyFill="1" applyBorder="1" applyAlignment="1" applyProtection="1">
      <alignment horizontal="center" vertical="top" wrapText="1"/>
    </xf>
    <xf numFmtId="0" fontId="15" fillId="24" borderId="0" xfId="0" applyFont="1" applyFill="1" applyAlignment="1" applyProtection="1">
      <alignment horizontal="right"/>
    </xf>
    <xf numFmtId="0" fontId="29" fillId="24" borderId="0" xfId="0" applyFont="1" applyFill="1" applyBorder="1" applyAlignment="1" applyProtection="1">
      <alignment horizontal="center"/>
    </xf>
    <xf numFmtId="0" fontId="34" fillId="24" borderId="0" xfId="0" applyFont="1" applyFill="1" applyProtection="1"/>
    <xf numFmtId="0" fontId="34" fillId="24" borderId="0" xfId="0" applyFont="1" applyFill="1" applyAlignment="1" applyProtection="1">
      <alignment horizontal="center" vertical="center" wrapText="1"/>
    </xf>
    <xf numFmtId="0" fontId="34" fillId="20" borderId="0" xfId="0" applyFont="1" applyFill="1" applyProtection="1"/>
    <xf numFmtId="0" fontId="29" fillId="24" borderId="26" xfId="0" applyFont="1" applyFill="1" applyBorder="1" applyAlignment="1" applyProtection="1">
      <alignment horizontal="center" vertical="center" wrapText="1"/>
    </xf>
    <xf numFmtId="0" fontId="15" fillId="20" borderId="0" xfId="0" applyFont="1" applyFill="1" applyAlignment="1" applyProtection="1">
      <alignment horizontal="center" vertical="center"/>
    </xf>
    <xf numFmtId="0" fontId="47" fillId="24" borderId="26" xfId="0" applyFont="1" applyFill="1" applyBorder="1" applyAlignment="1" applyProtection="1">
      <alignment horizontal="center" vertical="center" wrapText="1"/>
    </xf>
    <xf numFmtId="0" fontId="15" fillId="24" borderId="26" xfId="39" applyFont="1" applyFill="1" applyBorder="1" applyAlignment="1" applyProtection="1">
      <alignment horizontal="center" vertical="center" wrapText="1"/>
    </xf>
    <xf numFmtId="0" fontId="29" fillId="0" borderId="0" xfId="39" applyFont="1" applyProtection="1"/>
    <xf numFmtId="0" fontId="15" fillId="20" borderId="0" xfId="0" applyFont="1" applyFill="1" applyProtection="1"/>
    <xf numFmtId="0" fontId="15" fillId="0" borderId="26" xfId="39" applyFont="1" applyFill="1" applyBorder="1" applyAlignment="1" applyProtection="1">
      <alignment horizontal="left" vertical="top" wrapText="1"/>
    </xf>
    <xf numFmtId="3" fontId="15" fillId="4" borderId="26" xfId="39" applyNumberFormat="1" applyFont="1" applyFill="1" applyBorder="1" applyAlignment="1" applyProtection="1">
      <alignment horizontal="right" vertical="center"/>
    </xf>
    <xf numFmtId="3" fontId="15" fillId="0" borderId="26" xfId="39" applyNumberFormat="1" applyFont="1" applyFill="1" applyBorder="1" applyAlignment="1" applyProtection="1">
      <alignment horizontal="center" vertical="center" wrapText="1"/>
    </xf>
    <xf numFmtId="0" fontId="29" fillId="0" borderId="26" xfId="39" applyFont="1" applyFill="1" applyBorder="1" applyAlignment="1" applyProtection="1">
      <alignment horizontal="left" vertical="top" wrapText="1"/>
    </xf>
    <xf numFmtId="0" fontId="42" fillId="0" borderId="26" xfId="39" applyFont="1" applyFill="1" applyBorder="1" applyAlignment="1" applyProtection="1">
      <alignment horizontal="left" vertical="top" wrapText="1"/>
    </xf>
    <xf numFmtId="3" fontId="29" fillId="0" borderId="26" xfId="39" applyNumberFormat="1" applyFont="1" applyFill="1" applyBorder="1" applyAlignment="1" applyProtection="1">
      <alignment horizontal="right" vertical="center"/>
    </xf>
    <xf numFmtId="0" fontId="0" fillId="24" borderId="0" xfId="0" applyFill="1" applyProtection="1"/>
    <xf numFmtId="0" fontId="15" fillId="20" borderId="0" xfId="0" applyFont="1" applyFill="1" applyBorder="1" applyProtection="1"/>
    <xf numFmtId="0" fontId="29" fillId="24" borderId="0" xfId="0" applyFont="1" applyFill="1" applyBorder="1" applyProtection="1"/>
    <xf numFmtId="0" fontId="15" fillId="24" borderId="0" xfId="0" applyFont="1" applyFill="1" applyBorder="1" applyAlignment="1" applyProtection="1">
      <alignment horizontal="right" vertical="top" wrapText="1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15" fillId="24" borderId="0" xfId="0" applyFont="1" applyFill="1" applyBorder="1" applyAlignment="1" applyProtection="1">
      <alignment vertical="top" wrapText="1"/>
    </xf>
    <xf numFmtId="0" fontId="44" fillId="24" borderId="26" xfId="0" applyFont="1" applyFill="1" applyBorder="1" applyAlignment="1" applyProtection="1">
      <alignment horizontal="center" vertical="center" wrapText="1"/>
    </xf>
    <xf numFmtId="0" fontId="44" fillId="20" borderId="0" xfId="0" applyFont="1" applyFill="1" applyBorder="1" applyAlignment="1" applyProtection="1">
      <alignment horizontal="center" vertical="center" wrapText="1"/>
    </xf>
    <xf numFmtId="0" fontId="44" fillId="20" borderId="0" xfId="0" applyFont="1" applyFill="1" applyAlignment="1" applyProtection="1">
      <alignment horizontal="center" vertical="center" wrapText="1"/>
    </xf>
    <xf numFmtId="0" fontId="45" fillId="24" borderId="26" xfId="0" applyFont="1" applyFill="1" applyBorder="1" applyAlignment="1" applyProtection="1">
      <alignment horizontal="left" vertical="top" wrapText="1"/>
    </xf>
    <xf numFmtId="3" fontId="45" fillId="24" borderId="26" xfId="0" applyNumberFormat="1" applyFont="1" applyFill="1" applyBorder="1" applyAlignment="1" applyProtection="1">
      <alignment horizontal="right" vertical="center" wrapText="1"/>
    </xf>
    <xf numFmtId="0" fontId="29" fillId="24" borderId="26" xfId="0" applyFont="1" applyFill="1" applyBorder="1" applyAlignment="1" applyProtection="1">
      <alignment horizontal="left" vertical="top" wrapText="1"/>
    </xf>
    <xf numFmtId="3" fontId="29" fillId="24" borderId="26" xfId="0" applyNumberFormat="1" applyFont="1" applyFill="1" applyBorder="1" applyAlignment="1" applyProtection="1">
      <alignment horizontal="right" vertical="center" wrapText="1"/>
    </xf>
    <xf numFmtId="0" fontId="15" fillId="24" borderId="26" xfId="0" applyFont="1" applyFill="1" applyBorder="1" applyAlignment="1" applyProtection="1">
      <alignment horizontal="left" vertical="top" wrapText="1"/>
    </xf>
    <xf numFmtId="3" fontId="15" fillId="24" borderId="26" xfId="0" applyNumberFormat="1" applyFont="1" applyFill="1" applyBorder="1" applyAlignment="1" applyProtection="1">
      <alignment horizontal="right" vertical="center" wrapText="1"/>
    </xf>
    <xf numFmtId="0" fontId="15" fillId="24" borderId="32" xfId="0" applyFont="1" applyFill="1" applyBorder="1" applyAlignment="1" applyProtection="1">
      <alignment horizontal="left" vertical="top" wrapText="1"/>
    </xf>
    <xf numFmtId="0" fontId="29" fillId="24" borderId="0" xfId="0" applyFont="1" applyFill="1" applyAlignment="1" applyProtection="1">
      <alignment horizontal="center"/>
    </xf>
    <xf numFmtId="0" fontId="46" fillId="24" borderId="0" xfId="0" applyFont="1" applyFill="1" applyAlignment="1" applyProtection="1">
      <alignment vertical="top" wrapText="1"/>
    </xf>
    <xf numFmtId="0" fontId="0" fillId="24" borderId="0" xfId="0" applyFont="1" applyFill="1" applyAlignment="1" applyProtection="1">
      <alignment horizontal="right"/>
    </xf>
    <xf numFmtId="0" fontId="33" fillId="24" borderId="0" xfId="0" applyFont="1" applyFill="1" applyBorder="1" applyAlignment="1" applyProtection="1">
      <alignment vertical="center" wrapText="1"/>
    </xf>
    <xf numFmtId="0" fontId="44" fillId="24" borderId="28" xfId="0" applyFont="1" applyFill="1" applyBorder="1" applyAlignment="1" applyProtection="1">
      <alignment horizontal="center" vertical="center" wrapText="1"/>
    </xf>
    <xf numFmtId="0" fontId="0" fillId="20" borderId="0" xfId="0" applyFill="1" applyAlignment="1" applyProtection="1">
      <alignment horizontal="center" vertical="center" wrapText="1"/>
    </xf>
    <xf numFmtId="0" fontId="29" fillId="24" borderId="28" xfId="0" applyFont="1" applyFill="1" applyBorder="1" applyAlignment="1" applyProtection="1">
      <alignment horizontal="left" vertical="top" wrapText="1"/>
    </xf>
    <xf numFmtId="3" fontId="32" fillId="24" borderId="28" xfId="0" applyNumberFormat="1" applyFont="1" applyFill="1" applyBorder="1" applyAlignment="1" applyProtection="1">
      <alignment horizontal="right" vertical="center"/>
    </xf>
    <xf numFmtId="3" fontId="29" fillId="24" borderId="28" xfId="0" applyNumberFormat="1" applyFont="1" applyFill="1" applyBorder="1" applyAlignment="1" applyProtection="1">
      <alignment horizontal="right" vertical="center"/>
    </xf>
    <xf numFmtId="0" fontId="0" fillId="24" borderId="28" xfId="0" applyFont="1" applyFill="1" applyBorder="1" applyAlignment="1" applyProtection="1">
      <alignment horizontal="left" vertical="top" wrapText="1"/>
    </xf>
    <xf numFmtId="3" fontId="46" fillId="24" borderId="28" xfId="0" applyNumberFormat="1" applyFont="1" applyFill="1" applyBorder="1" applyAlignment="1" applyProtection="1">
      <alignment horizontal="right" vertical="center"/>
    </xf>
    <xf numFmtId="0" fontId="0" fillId="24" borderId="29" xfId="0" applyFont="1" applyFill="1" applyBorder="1" applyAlignment="1" applyProtection="1">
      <alignment horizontal="left" vertical="top" wrapText="1"/>
    </xf>
    <xf numFmtId="3" fontId="46" fillId="24" borderId="29" xfId="0" applyNumberFormat="1" applyFont="1" applyFill="1" applyBorder="1" applyAlignment="1" applyProtection="1">
      <alignment horizontal="right" vertical="center"/>
    </xf>
    <xf numFmtId="0" fontId="29" fillId="24" borderId="30" xfId="0" applyFont="1" applyFill="1" applyBorder="1" applyAlignment="1" applyProtection="1">
      <alignment horizontal="left" vertical="top" wrapText="1"/>
    </xf>
    <xf numFmtId="3" fontId="32" fillId="24" borderId="30" xfId="0" applyNumberFormat="1" applyFont="1" applyFill="1" applyBorder="1" applyAlignment="1" applyProtection="1">
      <alignment horizontal="right" vertical="center"/>
    </xf>
    <xf numFmtId="3" fontId="46" fillId="24" borderId="31" xfId="0" applyNumberFormat="1" applyFont="1" applyFill="1" applyBorder="1" applyAlignment="1" applyProtection="1">
      <alignment horizontal="right" vertical="center"/>
    </xf>
    <xf numFmtId="3" fontId="29" fillId="24" borderId="31" xfId="0" applyNumberFormat="1" applyFont="1" applyFill="1" applyBorder="1" applyAlignment="1" applyProtection="1">
      <alignment horizontal="right" vertical="center"/>
    </xf>
    <xf numFmtId="3" fontId="29" fillId="25" borderId="33" xfId="39" applyNumberFormat="1" applyFont="1" applyFill="1" applyBorder="1" applyAlignment="1" applyProtection="1">
      <alignment horizontal="right" vertical="center"/>
      <protection locked="0"/>
    </xf>
    <xf numFmtId="3" fontId="29" fillId="26" borderId="33" xfId="39" applyNumberFormat="1" applyFont="1" applyFill="1" applyBorder="1" applyAlignment="1" applyProtection="1">
      <alignment horizontal="right" vertical="center"/>
      <protection locked="0"/>
    </xf>
    <xf numFmtId="3" fontId="15" fillId="26" borderId="33" xfId="39" applyNumberFormat="1" applyFont="1" applyFill="1" applyBorder="1" applyAlignment="1" applyProtection="1">
      <alignment horizontal="right" vertical="center"/>
      <protection locked="0"/>
    </xf>
    <xf numFmtId="0" fontId="29" fillId="27" borderId="33" xfId="39" applyFont="1" applyFill="1" applyBorder="1" applyProtection="1">
      <protection locked="0"/>
    </xf>
    <xf numFmtId="3" fontId="46" fillId="26" borderId="34" xfId="0" applyNumberFormat="1" applyFont="1" applyFill="1" applyBorder="1" applyAlignment="1" applyProtection="1">
      <alignment horizontal="right" vertical="center"/>
      <protection locked="0"/>
    </xf>
    <xf numFmtId="3" fontId="46" fillId="26" borderId="35" xfId="0" applyNumberFormat="1" applyFont="1" applyFill="1" applyBorder="1" applyAlignment="1" applyProtection="1">
      <alignment horizontal="right" vertical="center"/>
      <protection locked="0"/>
    </xf>
    <xf numFmtId="3" fontId="46" fillId="26" borderId="36" xfId="0" applyNumberFormat="1" applyFont="1" applyFill="1" applyBorder="1" applyAlignment="1" applyProtection="1">
      <alignment horizontal="right" vertical="center"/>
      <protection locked="0"/>
    </xf>
    <xf numFmtId="3" fontId="45" fillId="25" borderId="33" xfId="0" applyNumberFormat="1" applyFont="1" applyFill="1" applyBorder="1" applyAlignment="1" applyProtection="1">
      <alignment horizontal="right" vertical="center" wrapText="1"/>
      <protection locked="0"/>
    </xf>
    <xf numFmtId="3" fontId="15" fillId="25" borderId="33" xfId="39" applyNumberFormat="1" applyFill="1" applyBorder="1" applyAlignment="1" applyProtection="1">
      <alignment horizontal="right" vertical="center"/>
      <protection locked="0"/>
    </xf>
    <xf numFmtId="3" fontId="15" fillId="26" borderId="33" xfId="39" applyNumberFormat="1" applyFill="1" applyBorder="1" applyAlignment="1" applyProtection="1">
      <alignment horizontal="right" vertical="center"/>
      <protection locked="0"/>
    </xf>
    <xf numFmtId="3" fontId="15" fillId="0" borderId="33" xfId="39" applyNumberFormat="1" applyBorder="1" applyAlignment="1" applyProtection="1">
      <alignment horizontal="center" vertical="center" wrapText="1"/>
      <protection locked="0"/>
    </xf>
    <xf numFmtId="3" fontId="29" fillId="0" borderId="33" xfId="39" applyNumberFormat="1" applyFont="1" applyBorder="1" applyAlignment="1" applyProtection="1">
      <alignment horizontal="right" vertical="center"/>
      <protection locked="0"/>
    </xf>
    <xf numFmtId="3" fontId="39" fillId="26" borderId="33" xfId="39" applyNumberFormat="1" applyFont="1" applyFill="1" applyBorder="1" applyAlignment="1" applyProtection="1">
      <alignment horizontal="right" vertical="center"/>
      <protection locked="0"/>
    </xf>
    <xf numFmtId="0" fontId="11" fillId="0" borderId="0" xfId="35" applyNumberFormat="1" applyFill="1" applyBorder="1" applyAlignment="1" applyProtection="1">
      <alignment horizontal="left" vertical="center"/>
    </xf>
    <xf numFmtId="0" fontId="24" fillId="0" borderId="37" xfId="39" applyFont="1" applyBorder="1" applyAlignment="1">
      <alignment horizontal="center" vertical="top"/>
    </xf>
    <xf numFmtId="0" fontId="24" fillId="0" borderId="0" xfId="39" applyFont="1" applyBorder="1" applyAlignment="1">
      <alignment horizontal="center" vertical="top"/>
    </xf>
    <xf numFmtId="0" fontId="26" fillId="0" borderId="38" xfId="39" applyFont="1" applyBorder="1" applyAlignment="1">
      <alignment horizontal="center" vertical="center"/>
    </xf>
    <xf numFmtId="49" fontId="29" fillId="0" borderId="39" xfId="39" applyNumberFormat="1" applyFont="1" applyBorder="1" applyAlignment="1" applyProtection="1">
      <alignment horizontal="left" vertical="center"/>
      <protection locked="0"/>
    </xf>
    <xf numFmtId="0" fontId="29" fillId="0" borderId="0" xfId="39" applyFont="1" applyBorder="1" applyAlignment="1">
      <alignment horizontal="left" vertical="center" indent="1"/>
    </xf>
    <xf numFmtId="0" fontId="28" fillId="0" borderId="0" xfId="39" applyFont="1" applyBorder="1" applyAlignment="1">
      <alignment horizontal="left" vertical="center"/>
    </xf>
    <xf numFmtId="0" fontId="29" fillId="0" borderId="40" xfId="39" applyFont="1" applyBorder="1" applyAlignment="1" applyProtection="1">
      <alignment horizontal="left" vertical="center"/>
      <protection locked="0"/>
    </xf>
    <xf numFmtId="0" fontId="11" fillId="0" borderId="0" xfId="35" applyNumberFormat="1" applyFill="1" applyBorder="1" applyAlignment="1" applyProtection="1">
      <alignment horizontal="left" vertical="center" indent="2"/>
    </xf>
    <xf numFmtId="0" fontId="15" fillId="0" borderId="0" xfId="39" applyBorder="1" applyAlignment="1">
      <alignment horizontal="left" vertical="center"/>
    </xf>
    <xf numFmtId="0" fontId="31" fillId="0" borderId="11" xfId="34" applyNumberFormat="1" applyFont="1" applyFill="1" applyBorder="1" applyAlignment="1" applyProtection="1">
      <alignment horizontal="left" vertical="center"/>
      <protection locked="0"/>
    </xf>
    <xf numFmtId="0" fontId="11" fillId="0" borderId="11" xfId="35" applyNumberFormat="1" applyFill="1" applyBorder="1" applyAlignment="1" applyProtection="1">
      <alignment horizontal="left" vertical="center" indent="2"/>
    </xf>
    <xf numFmtId="49" fontId="29" fillId="24" borderId="0" xfId="39" applyNumberFormat="1" applyFont="1" applyFill="1" applyBorder="1" applyAlignment="1" applyProtection="1">
      <alignment horizontal="left" vertical="center" wrapText="1"/>
    </xf>
    <xf numFmtId="0" fontId="33" fillId="24" borderId="0" xfId="39" applyFont="1" applyFill="1" applyBorder="1" applyAlignment="1" applyProtection="1">
      <alignment horizontal="center" vertical="center" wrapText="1"/>
    </xf>
    <xf numFmtId="0" fontId="15" fillId="24" borderId="0" xfId="39" applyFont="1" applyFill="1" applyBorder="1" applyAlignment="1" applyProtection="1">
      <alignment horizontal="center" vertical="center" wrapText="1"/>
    </xf>
    <xf numFmtId="0" fontId="34" fillId="24" borderId="24" xfId="39" applyFont="1" applyFill="1" applyBorder="1" applyAlignment="1" applyProtection="1">
      <alignment horizontal="center"/>
    </xf>
    <xf numFmtId="0" fontId="29" fillId="24" borderId="26" xfId="39" applyFont="1" applyFill="1" applyBorder="1" applyAlignment="1" applyProtection="1">
      <alignment horizontal="center" vertical="center" wrapText="1"/>
    </xf>
    <xf numFmtId="0" fontId="28" fillId="24" borderId="26" xfId="39" applyFont="1" applyFill="1" applyBorder="1" applyAlignment="1" applyProtection="1">
      <alignment horizontal="center" vertical="center" wrapText="1"/>
    </xf>
    <xf numFmtId="0" fontId="41" fillId="24" borderId="0" xfId="39" applyFont="1" applyFill="1" applyBorder="1" applyAlignment="1" applyProtection="1">
      <alignment horizontal="center" vertical="center" wrapText="1"/>
    </xf>
    <xf numFmtId="49" fontId="29" fillId="24" borderId="0" xfId="39" applyNumberFormat="1" applyFont="1" applyFill="1" applyBorder="1" applyAlignment="1">
      <alignment horizontal="left" vertical="center" wrapText="1"/>
    </xf>
    <xf numFmtId="0" fontId="33" fillId="24" borderId="0" xfId="0" applyFont="1" applyFill="1" applyBorder="1" applyAlignment="1">
      <alignment horizontal="center"/>
    </xf>
    <xf numFmtId="0" fontId="34" fillId="24" borderId="24" xfId="0" applyFont="1" applyFill="1" applyBorder="1" applyAlignment="1">
      <alignment horizontal="center"/>
    </xf>
    <xf numFmtId="0" fontId="28" fillId="24" borderId="28" xfId="0" applyFont="1" applyFill="1" applyBorder="1" applyAlignment="1">
      <alignment horizontal="center" vertical="center" wrapText="1"/>
    </xf>
    <xf numFmtId="0" fontId="44" fillId="24" borderId="28" xfId="0" applyFont="1" applyFill="1" applyBorder="1" applyAlignment="1">
      <alignment horizontal="center" vertical="center" wrapText="1"/>
    </xf>
    <xf numFmtId="0" fontId="32" fillId="24" borderId="28" xfId="0" applyFont="1" applyFill="1" applyBorder="1" applyAlignment="1">
      <alignment horizontal="center" vertical="center" wrapText="1"/>
    </xf>
    <xf numFmtId="0" fontId="29" fillId="24" borderId="0" xfId="0" applyFont="1" applyFill="1" applyBorder="1" applyAlignment="1">
      <alignment horizontal="center" vertical="center" wrapText="1"/>
    </xf>
    <xf numFmtId="49" fontId="29" fillId="24" borderId="0" xfId="0" applyNumberFormat="1" applyFont="1" applyFill="1" applyBorder="1" applyAlignment="1">
      <alignment horizontal="center" vertical="center" wrapText="1"/>
    </xf>
    <xf numFmtId="0" fontId="33" fillId="24" borderId="0" xfId="0" applyFont="1" applyFill="1" applyBorder="1" applyAlignment="1">
      <alignment horizontal="center" vertical="center" wrapText="1"/>
    </xf>
    <xf numFmtId="0" fontId="34" fillId="24" borderId="0" xfId="0" applyFont="1" applyFill="1" applyBorder="1" applyAlignment="1">
      <alignment horizontal="center"/>
    </xf>
    <xf numFmtId="0" fontId="34" fillId="24" borderId="0" xfId="39" applyFont="1" applyFill="1" applyBorder="1" applyAlignment="1" applyProtection="1">
      <alignment horizontal="center" vertical="center" wrapText="1"/>
    </xf>
    <xf numFmtId="49" fontId="29" fillId="24" borderId="0" xfId="0" applyNumberFormat="1" applyFont="1" applyFill="1" applyBorder="1" applyAlignment="1" applyProtection="1">
      <alignment horizontal="left" vertical="top" wrapText="1"/>
    </xf>
    <xf numFmtId="0" fontId="41" fillId="24" borderId="0" xfId="0" applyFont="1" applyFill="1" applyBorder="1" applyAlignment="1" applyProtection="1">
      <alignment horizontal="center" vertical="center" wrapText="1"/>
    </xf>
    <xf numFmtId="0" fontId="34" fillId="24" borderId="24" xfId="0" applyFont="1" applyFill="1" applyBorder="1" applyAlignment="1" applyProtection="1">
      <alignment horizontal="center" vertical="center" wrapText="1"/>
    </xf>
    <xf numFmtId="0" fontId="29" fillId="24" borderId="26" xfId="0" applyFont="1" applyFill="1" applyBorder="1" applyAlignment="1" applyProtection="1">
      <alignment horizontal="center" vertical="center" wrapText="1"/>
    </xf>
    <xf numFmtId="49" fontId="29" fillId="24" borderId="0" xfId="0" applyNumberFormat="1" applyFont="1" applyFill="1" applyBorder="1" applyAlignment="1" applyProtection="1">
      <alignment horizontal="left" vertical="center" wrapText="1"/>
    </xf>
    <xf numFmtId="0" fontId="24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>
      <alignment horizontal="center" vertical="center" wrapText="1"/>
    </xf>
    <xf numFmtId="0" fontId="28" fillId="24" borderId="28" xfId="0" applyFont="1" applyFill="1" applyBorder="1" applyAlignment="1" applyProtection="1">
      <alignment horizontal="center" vertical="center" wrapText="1"/>
    </xf>
    <xf numFmtId="0" fontId="44" fillId="24" borderId="2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49" fontId="29" fillId="24" borderId="0" xfId="0" applyNumberFormat="1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center" wrapText="1"/>
    </xf>
    <xf numFmtId="0" fontId="33" fillId="24" borderId="0" xfId="0" applyFont="1" applyFill="1" applyBorder="1" applyAlignment="1" applyProtection="1">
      <alignment horizontal="center" vertical="center" wrapText="1"/>
    </xf>
    <xf numFmtId="0" fontId="34" fillId="24" borderId="27" xfId="0" applyFont="1" applyFill="1" applyBorder="1" applyAlignment="1" applyProtection="1">
      <alignment horizontal="center" vertical="center" wrapText="1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35" xr:uid="{00000000-0005-0000-0000-000022000000}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3" xfId="40" xr:uid="{00000000-0005-0000-0000-000028000000}"/>
    <cellStyle name="Normal 4" xfId="41" xr:uid="{00000000-0005-0000-0000-000029000000}"/>
    <cellStyle name="Normal_BS" xfId="42" xr:uid="{00000000-0005-0000-0000-00002A000000}"/>
    <cellStyle name="Normal_TFI-FIN" xfId="43" xr:uid="{00000000-0005-0000-0000-00002B000000}"/>
    <cellStyle name="Note" xfId="44" builtinId="10" customBuiltin="1"/>
    <cellStyle name="Output" xfId="45" builtinId="21" customBuiltin="1"/>
    <cellStyle name="Style 1" xfId="46" xr:uid="{00000000-0005-0000-0000-00002E000000}"/>
    <cellStyle name="Style 2" xfId="47" xr:uid="{00000000-0005-0000-0000-00002F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P87"/>
  <sheetViews>
    <sheetView showGridLines="0" topLeftCell="A7" workbookViewId="0">
      <selection activeCell="C22" sqref="C22"/>
    </sheetView>
  </sheetViews>
  <sheetFormatPr defaultRowHeight="12.75"/>
  <cols>
    <col min="1" max="1" width="9.140625" style="1" customWidth="1"/>
    <col min="2" max="2" width="17.7109375" style="1" customWidth="1"/>
    <col min="3" max="3" width="16.42578125" style="1" customWidth="1"/>
    <col min="4" max="9" width="9.140625" style="1" customWidth="1"/>
    <col min="10" max="17" width="9.140625" style="2" customWidth="1"/>
    <col min="18" max="249" width="9.140625" style="1" customWidth="1"/>
    <col min="250" max="250" width="12.42578125" style="1" customWidth="1"/>
    <col min="251" max="251" width="23.42578125" style="1" customWidth="1"/>
    <col min="252" max="252" width="21.28515625" style="1" customWidth="1"/>
    <col min="253" max="253" width="22.140625" style="1" customWidth="1"/>
    <col min="254" max="16384" width="9.140625" style="1"/>
  </cols>
  <sheetData>
    <row r="1" spans="1:250" ht="19.5" customHeight="1">
      <c r="A1" s="216"/>
      <c r="B1" s="216"/>
      <c r="C1" s="216"/>
      <c r="D1" s="216"/>
      <c r="E1" s="216"/>
      <c r="F1" s="216"/>
      <c r="G1" s="216"/>
      <c r="H1" s="216"/>
      <c r="I1" s="217"/>
      <c r="J1" s="217"/>
      <c r="K1" s="217"/>
      <c r="L1" s="217"/>
      <c r="M1" s="217"/>
      <c r="N1" s="217"/>
      <c r="O1" s="217"/>
      <c r="P1" s="217"/>
      <c r="Q1" s="217"/>
      <c r="R1" s="217"/>
      <c r="IP1" s="3"/>
    </row>
    <row r="2" spans="1:250" ht="19.5" customHeight="1">
      <c r="A2" s="4"/>
      <c r="B2" s="5"/>
      <c r="C2" s="5"/>
      <c r="D2" s="5"/>
      <c r="E2" s="5"/>
      <c r="F2" s="5"/>
      <c r="G2" s="5"/>
      <c r="H2" s="6"/>
      <c r="T2" s="3"/>
      <c r="U2" s="3"/>
      <c r="V2" s="3"/>
      <c r="W2" s="3"/>
      <c r="X2" s="3"/>
      <c r="Y2" s="3"/>
      <c r="IP2" s="3"/>
    </row>
    <row r="3" spans="1:250" ht="19.5" customHeight="1">
      <c r="A3" s="4"/>
      <c r="B3" s="5"/>
      <c r="C3" s="5"/>
      <c r="D3" s="5"/>
      <c r="E3" s="5"/>
      <c r="F3" s="5"/>
      <c r="G3" s="5"/>
      <c r="H3" s="6"/>
      <c r="T3" s="3" t="s">
        <v>0</v>
      </c>
      <c r="U3" s="3" t="s">
        <v>1</v>
      </c>
      <c r="V3" s="3" t="s">
        <v>2</v>
      </c>
      <c r="W3" s="3"/>
      <c r="X3" s="3"/>
      <c r="Y3" s="3"/>
      <c r="IP3" s="3"/>
    </row>
    <row r="4" spans="1:250" s="2" customFormat="1" ht="17.25" customHeight="1">
      <c r="A4" s="7"/>
      <c r="B4" s="8"/>
      <c r="C4" s="8"/>
      <c r="D4" s="8"/>
      <c r="E4" s="8"/>
      <c r="F4" s="8"/>
      <c r="G4" s="8"/>
      <c r="H4" s="9"/>
      <c r="T4" s="10" t="s">
        <v>3</v>
      </c>
      <c r="U4" s="10">
        <v>2011</v>
      </c>
      <c r="V4" s="10" t="s">
        <v>4</v>
      </c>
      <c r="W4" s="10"/>
      <c r="X4" s="10"/>
      <c r="Y4" s="10"/>
      <c r="IP4" s="10"/>
    </row>
    <row r="5" spans="1:250" s="2" customFormat="1" ht="17.25" customHeight="1">
      <c r="A5" s="7"/>
      <c r="B5" s="8"/>
      <c r="C5" s="8"/>
      <c r="D5" s="8"/>
      <c r="E5" s="8"/>
      <c r="F5" s="8"/>
      <c r="G5" s="8"/>
      <c r="H5" s="9"/>
      <c r="T5" s="10" t="s">
        <v>5</v>
      </c>
      <c r="U5" s="10">
        <v>2012</v>
      </c>
      <c r="V5" s="10" t="s">
        <v>6</v>
      </c>
      <c r="W5" s="10"/>
      <c r="X5" s="10"/>
      <c r="Y5" s="10"/>
      <c r="IP5" s="10"/>
    </row>
    <row r="6" spans="1:250" s="2" customFormat="1" ht="17.25" customHeight="1">
      <c r="A6" s="7"/>
      <c r="B6" s="8"/>
      <c r="C6" s="8"/>
      <c r="D6" s="8"/>
      <c r="E6" s="8"/>
      <c r="F6" s="8"/>
      <c r="G6" s="8"/>
      <c r="H6" s="9"/>
      <c r="J6" s="215"/>
      <c r="K6" s="215"/>
      <c r="L6" s="215"/>
      <c r="M6" s="215"/>
      <c r="N6" s="215"/>
      <c r="O6" s="215"/>
      <c r="P6" s="215"/>
      <c r="Q6" s="215"/>
      <c r="T6" s="10"/>
      <c r="U6" s="10">
        <v>2013</v>
      </c>
      <c r="V6" s="10" t="s">
        <v>7</v>
      </c>
      <c r="W6" s="10"/>
      <c r="X6" s="10"/>
      <c r="Y6" s="10"/>
      <c r="IP6" s="10"/>
    </row>
    <row r="7" spans="1:250" s="2" customFormat="1" ht="17.25" customHeight="1">
      <c r="A7" s="7"/>
      <c r="B7" s="8"/>
      <c r="C7" s="8"/>
      <c r="D7" s="8"/>
      <c r="E7" s="8"/>
      <c r="F7" s="8"/>
      <c r="G7" s="8"/>
      <c r="H7" s="9"/>
      <c r="J7" s="215"/>
      <c r="K7" s="215"/>
      <c r="L7" s="215"/>
      <c r="M7" s="215"/>
      <c r="N7" s="215"/>
      <c r="O7" s="215"/>
      <c r="P7" s="215"/>
      <c r="Q7" s="215"/>
      <c r="T7" s="10"/>
      <c r="U7" s="10">
        <v>2014</v>
      </c>
      <c r="V7" s="10" t="s">
        <v>8</v>
      </c>
      <c r="W7" s="10"/>
      <c r="X7" s="10"/>
      <c r="Y7" s="10"/>
      <c r="IM7" s="11"/>
      <c r="IN7" s="11"/>
      <c r="IO7" s="11"/>
      <c r="IP7" s="10"/>
    </row>
    <row r="8" spans="1:250" ht="19.5" customHeight="1">
      <c r="A8" s="7"/>
      <c r="B8" s="8"/>
      <c r="C8" s="8"/>
      <c r="D8" s="8"/>
      <c r="E8" s="8"/>
      <c r="F8" s="8"/>
      <c r="G8" s="8"/>
      <c r="H8" s="9"/>
      <c r="I8" s="2"/>
      <c r="J8" s="215"/>
      <c r="K8" s="215"/>
      <c r="L8" s="215"/>
      <c r="M8" s="215"/>
      <c r="N8" s="215"/>
      <c r="O8" s="215"/>
      <c r="P8" s="215"/>
      <c r="Q8" s="12"/>
      <c r="R8" s="2"/>
      <c r="U8" s="3">
        <v>2015</v>
      </c>
      <c r="V8" s="3"/>
      <c r="W8" s="3"/>
      <c r="X8" s="3"/>
      <c r="Y8" s="3"/>
      <c r="IM8" s="13"/>
      <c r="IN8" s="13"/>
      <c r="IO8" s="13"/>
      <c r="IP8" s="3"/>
    </row>
    <row r="9" spans="1:250" ht="19.5" customHeight="1">
      <c r="A9" s="218" t="s">
        <v>9</v>
      </c>
      <c r="B9" s="218"/>
      <c r="C9" s="218"/>
      <c r="D9" s="218"/>
      <c r="E9" s="218"/>
      <c r="F9" s="218"/>
      <c r="G9" s="218"/>
      <c r="H9" s="218"/>
      <c r="I9" s="14"/>
      <c r="J9" s="215"/>
      <c r="K9" s="215"/>
      <c r="L9" s="215"/>
      <c r="M9" s="215"/>
      <c r="N9" s="215"/>
      <c r="O9" s="215"/>
      <c r="P9" s="215"/>
      <c r="Q9" s="215"/>
      <c r="R9" s="15"/>
      <c r="U9" s="3">
        <v>2016</v>
      </c>
      <c r="V9" s="3"/>
      <c r="W9" s="3"/>
      <c r="X9" s="3"/>
      <c r="Y9" s="3"/>
      <c r="IM9" s="13"/>
      <c r="IN9" s="13"/>
      <c r="IO9" s="13"/>
      <c r="IP9" s="3"/>
    </row>
    <row r="10" spans="1:250" ht="19.5" customHeight="1">
      <c r="A10" s="218"/>
      <c r="B10" s="218"/>
      <c r="C10" s="218"/>
      <c r="D10" s="218"/>
      <c r="E10" s="218"/>
      <c r="F10" s="218"/>
      <c r="G10" s="218"/>
      <c r="H10" s="218"/>
      <c r="J10" s="215"/>
      <c r="K10" s="215"/>
      <c r="L10" s="215"/>
      <c r="M10" s="215"/>
      <c r="N10" s="215"/>
      <c r="O10" s="215"/>
      <c r="P10" s="215"/>
      <c r="Q10" s="215"/>
      <c r="U10" s="3">
        <v>2017</v>
      </c>
      <c r="V10" s="3"/>
      <c r="W10" s="10"/>
      <c r="X10" s="3"/>
      <c r="Y10" s="3"/>
      <c r="IM10" s="13"/>
      <c r="IN10" s="13"/>
      <c r="IO10" s="13"/>
      <c r="IP10" s="3"/>
    </row>
    <row r="11" spans="1:250" ht="19.5" customHeight="1">
      <c r="A11" s="4"/>
      <c r="B11" s="5"/>
      <c r="C11" s="5"/>
      <c r="D11" s="5"/>
      <c r="E11" s="5"/>
      <c r="F11" s="5"/>
      <c r="G11" s="5"/>
      <c r="H11" s="6"/>
      <c r="J11" s="215"/>
      <c r="K11" s="215"/>
      <c r="L11" s="215"/>
      <c r="M11" s="215"/>
      <c r="N11" s="215"/>
      <c r="O11" s="215"/>
      <c r="P11" s="215"/>
      <c r="Q11" s="215"/>
      <c r="U11" s="3">
        <v>2018</v>
      </c>
      <c r="V11" s="3"/>
      <c r="W11" s="10"/>
      <c r="X11" s="3"/>
      <c r="Y11" s="3"/>
      <c r="IM11" s="13"/>
      <c r="IN11" s="13"/>
      <c r="IO11" s="13"/>
      <c r="IP11" s="3"/>
    </row>
    <row r="12" spans="1:250" ht="19.5" customHeight="1">
      <c r="A12" s="4"/>
      <c r="B12" s="5"/>
      <c r="C12" s="5"/>
      <c r="D12" s="5"/>
      <c r="E12" s="5"/>
      <c r="F12" s="5"/>
      <c r="G12" s="5"/>
      <c r="H12" s="6"/>
      <c r="J12" s="215"/>
      <c r="K12" s="215"/>
      <c r="L12" s="215"/>
      <c r="M12" s="215"/>
      <c r="N12" s="215"/>
      <c r="O12" s="215"/>
      <c r="P12" s="215"/>
      <c r="Q12" s="215"/>
      <c r="U12" s="3">
        <v>2019</v>
      </c>
      <c r="V12" s="3"/>
      <c r="W12" s="10"/>
      <c r="X12" s="3"/>
      <c r="Y12" s="3"/>
      <c r="IM12" s="13"/>
      <c r="IN12" s="13"/>
      <c r="IO12" s="13"/>
      <c r="IP12" s="3"/>
    </row>
    <row r="13" spans="1:250" ht="19.5" customHeight="1">
      <c r="A13" s="4"/>
      <c r="B13" s="5"/>
      <c r="C13" s="5"/>
      <c r="D13" s="5"/>
      <c r="E13" s="5"/>
      <c r="F13" s="5"/>
      <c r="G13" s="5"/>
      <c r="H13" s="6"/>
      <c r="J13" s="215"/>
      <c r="K13" s="215"/>
      <c r="L13" s="215"/>
      <c r="M13" s="215"/>
      <c r="N13" s="215"/>
      <c r="O13" s="215"/>
      <c r="P13" s="215"/>
      <c r="Q13" s="215"/>
      <c r="U13" s="3">
        <v>2020</v>
      </c>
      <c r="V13" s="10"/>
      <c r="W13" s="10"/>
      <c r="X13" s="3"/>
      <c r="Y13" s="3"/>
      <c r="IM13" s="13"/>
      <c r="IN13" s="13"/>
      <c r="IO13" s="13"/>
      <c r="IP13" s="3"/>
    </row>
    <row r="14" spans="1:250" ht="19.5" customHeight="1">
      <c r="A14" s="4"/>
      <c r="B14" s="5"/>
      <c r="C14" s="5"/>
      <c r="D14" s="5"/>
      <c r="E14" s="5"/>
      <c r="F14" s="5"/>
      <c r="G14" s="5"/>
      <c r="H14" s="6"/>
      <c r="J14" s="215"/>
      <c r="K14" s="215"/>
      <c r="L14" s="215"/>
      <c r="M14" s="215"/>
      <c r="N14" s="215"/>
      <c r="O14" s="215"/>
      <c r="P14" s="215"/>
      <c r="Q14" s="215"/>
      <c r="U14" s="3">
        <v>2021</v>
      </c>
      <c r="V14" s="10"/>
      <c r="W14" s="10"/>
      <c r="X14" s="3"/>
      <c r="Y14" s="3"/>
      <c r="IM14" s="13"/>
      <c r="IN14" s="13"/>
      <c r="IO14" s="13"/>
      <c r="IP14" s="3"/>
    </row>
    <row r="15" spans="1:250" s="2" customFormat="1" ht="19.5" customHeight="1">
      <c r="A15" s="7"/>
      <c r="B15" s="8"/>
      <c r="C15" s="8"/>
      <c r="D15" s="8"/>
      <c r="E15" s="8"/>
      <c r="F15" s="8"/>
      <c r="G15" s="8"/>
      <c r="H15" s="9"/>
      <c r="J15" s="215"/>
      <c r="K15" s="215"/>
      <c r="L15" s="215"/>
      <c r="M15" s="215"/>
      <c r="N15" s="215"/>
      <c r="O15" s="215"/>
      <c r="P15" s="215"/>
      <c r="Q15" s="215"/>
      <c r="U15" s="3">
        <v>2026</v>
      </c>
      <c r="V15" s="10"/>
      <c r="W15" s="3"/>
      <c r="X15" s="10"/>
      <c r="Y15" s="10"/>
      <c r="IM15" s="11"/>
      <c r="IN15" s="11"/>
      <c r="IO15" s="11"/>
      <c r="IP15" s="10"/>
    </row>
    <row r="16" spans="1:250" s="2" customFormat="1" ht="19.5" customHeight="1">
      <c r="A16" s="7"/>
      <c r="B16" s="8"/>
      <c r="C16" s="8"/>
      <c r="D16" s="8"/>
      <c r="E16" s="8"/>
      <c r="F16" s="8"/>
      <c r="G16" s="8"/>
      <c r="H16" s="9"/>
      <c r="I16" s="1"/>
      <c r="J16" s="215"/>
      <c r="K16" s="215"/>
      <c r="L16" s="215"/>
      <c r="M16" s="215"/>
      <c r="N16" s="215"/>
      <c r="O16" s="215"/>
      <c r="P16" s="215"/>
      <c r="Q16" s="215"/>
      <c r="U16" s="3">
        <v>2027</v>
      </c>
      <c r="V16" s="3"/>
      <c r="W16" s="3"/>
      <c r="X16" s="10"/>
      <c r="Y16" s="10"/>
      <c r="IM16" s="11"/>
      <c r="IN16" s="11"/>
      <c r="IO16" s="11"/>
      <c r="IP16" s="10"/>
    </row>
    <row r="17" spans="1:250" s="2" customFormat="1" ht="19.5" customHeight="1">
      <c r="A17" s="7"/>
      <c r="B17" s="8"/>
      <c r="C17" s="8"/>
      <c r="D17" s="8"/>
      <c r="E17" s="8"/>
      <c r="F17" s="8"/>
      <c r="G17" s="8"/>
      <c r="H17" s="9"/>
      <c r="I17" s="1"/>
      <c r="J17" s="221"/>
      <c r="K17" s="221"/>
      <c r="L17" s="221"/>
      <c r="M17" s="221"/>
      <c r="N17" s="221"/>
      <c r="O17" s="221"/>
      <c r="P17" s="221"/>
      <c r="Q17" s="221"/>
      <c r="U17" s="3">
        <v>2028</v>
      </c>
      <c r="V17" s="3"/>
      <c r="W17" s="3"/>
      <c r="X17" s="10"/>
      <c r="Y17" s="10"/>
      <c r="IM17" s="11"/>
      <c r="IN17" s="11"/>
      <c r="IO17" s="11"/>
      <c r="IP17" s="10"/>
    </row>
    <row r="18" spans="1:250" s="2" customFormat="1" ht="19.5" customHeight="1">
      <c r="A18" s="7"/>
      <c r="B18" s="16" t="s">
        <v>10</v>
      </c>
      <c r="C18" s="219" t="s">
        <v>11</v>
      </c>
      <c r="D18" s="219"/>
      <c r="E18" s="219"/>
      <c r="F18" s="219"/>
      <c r="G18" s="219"/>
      <c r="H18" s="9"/>
      <c r="I18" s="1"/>
      <c r="J18" s="220"/>
      <c r="K18" s="220"/>
      <c r="L18" s="220"/>
      <c r="M18" s="220"/>
      <c r="N18" s="220"/>
      <c r="O18" s="220"/>
      <c r="P18" s="220"/>
      <c r="Q18" s="220"/>
      <c r="U18" s="3">
        <v>2029</v>
      </c>
      <c r="V18" s="3"/>
      <c r="W18" s="3"/>
      <c r="X18" s="10"/>
      <c r="Y18" s="10"/>
      <c r="IM18" s="11"/>
      <c r="IN18" s="11"/>
      <c r="IO18" s="11"/>
      <c r="IP18" s="10"/>
    </row>
    <row r="19" spans="1:250" s="2" customFormat="1" ht="19.5" customHeight="1">
      <c r="A19" s="4"/>
      <c r="B19" s="17" t="s">
        <v>12</v>
      </c>
      <c r="C19" s="222">
        <v>4015215</v>
      </c>
      <c r="D19" s="222"/>
      <c r="E19" s="222"/>
      <c r="F19" s="222"/>
      <c r="G19" s="222"/>
      <c r="H19" s="6"/>
      <c r="I19" s="1"/>
      <c r="J19" s="223"/>
      <c r="K19" s="223"/>
      <c r="L19" s="223"/>
      <c r="M19" s="223"/>
      <c r="N19" s="223"/>
      <c r="O19" s="223"/>
      <c r="P19" s="223"/>
      <c r="Q19" s="223"/>
      <c r="R19" s="1"/>
      <c r="U19" s="3">
        <v>2030</v>
      </c>
      <c r="V19" s="3"/>
      <c r="W19" s="3"/>
      <c r="X19" s="10"/>
      <c r="Y19" s="10"/>
      <c r="IM19" s="11"/>
      <c r="IN19" s="11"/>
      <c r="IO19" s="11"/>
      <c r="IP19" s="10"/>
    </row>
    <row r="20" spans="1:250" s="2" customFormat="1" ht="19.5" customHeight="1">
      <c r="A20" s="4"/>
      <c r="B20" s="17" t="s">
        <v>13</v>
      </c>
      <c r="C20" s="19" t="s">
        <v>5</v>
      </c>
      <c r="D20" s="20"/>
      <c r="E20" s="20"/>
      <c r="F20" s="20"/>
      <c r="G20" s="21"/>
      <c r="H20" s="6"/>
      <c r="I20" s="1"/>
      <c r="J20" s="18"/>
      <c r="K20" s="18"/>
      <c r="L20" s="18"/>
      <c r="M20" s="18"/>
      <c r="N20" s="18"/>
      <c r="O20" s="18"/>
      <c r="P20" s="18"/>
      <c r="Q20" s="18"/>
      <c r="R20" s="1"/>
      <c r="U20" s="3"/>
      <c r="V20" s="3"/>
      <c r="W20" s="3"/>
      <c r="X20" s="10"/>
      <c r="Y20" s="10"/>
      <c r="IM20" s="11"/>
      <c r="IN20" s="11"/>
      <c r="IO20" s="11"/>
      <c r="IP20" s="10"/>
    </row>
    <row r="21" spans="1:250" s="2" customFormat="1" ht="19.5" customHeight="1">
      <c r="A21" s="4"/>
      <c r="B21" s="17" t="s">
        <v>14</v>
      </c>
      <c r="C21" s="22" t="s">
        <v>5</v>
      </c>
      <c r="D21" s="23"/>
      <c r="E21" s="23"/>
      <c r="F21" s="23"/>
      <c r="G21" s="24"/>
      <c r="H21" s="6"/>
      <c r="I21" s="1"/>
      <c r="J21" s="223"/>
      <c r="K21" s="223"/>
      <c r="L21" s="223"/>
      <c r="M21" s="223"/>
      <c r="N21" s="223"/>
      <c r="O21" s="223"/>
      <c r="P21" s="223"/>
      <c r="Q21" s="223"/>
      <c r="R21" s="1"/>
      <c r="U21" s="3">
        <v>2031</v>
      </c>
      <c r="V21" s="3"/>
      <c r="W21" s="3"/>
      <c r="X21" s="10"/>
      <c r="Y21" s="10"/>
      <c r="IM21" s="11"/>
      <c r="IN21" s="11"/>
      <c r="IO21" s="11"/>
      <c r="IP21" s="10"/>
    </row>
    <row r="22" spans="1:250" ht="19.5" customHeight="1">
      <c r="A22" s="4"/>
      <c r="B22" s="17" t="s">
        <v>15</v>
      </c>
      <c r="C22" s="22" t="s">
        <v>8</v>
      </c>
      <c r="D22" s="23"/>
      <c r="E22" s="23"/>
      <c r="F22" s="23"/>
      <c r="G22" s="24"/>
      <c r="H22" s="6"/>
      <c r="J22" s="223"/>
      <c r="K22" s="223"/>
      <c r="L22" s="223"/>
      <c r="M22" s="223"/>
      <c r="N22" s="223"/>
      <c r="O22" s="223"/>
      <c r="P22" s="223"/>
      <c r="Q22" s="223"/>
      <c r="U22" s="3">
        <v>2032</v>
      </c>
      <c r="V22" s="3"/>
      <c r="W22" s="3"/>
      <c r="X22" s="10"/>
      <c r="Y22" s="10"/>
      <c r="IM22" s="13"/>
      <c r="IN22" s="13"/>
      <c r="IO22" s="13"/>
      <c r="IP22" s="3"/>
    </row>
    <row r="23" spans="1:250" ht="19.5" customHeight="1">
      <c r="A23" s="4"/>
      <c r="B23" s="25" t="s">
        <v>16</v>
      </c>
      <c r="C23" s="26">
        <v>2020</v>
      </c>
      <c r="D23" s="23"/>
      <c r="E23" s="23"/>
      <c r="F23" s="23"/>
      <c r="G23" s="24"/>
      <c r="H23" s="6"/>
      <c r="J23" s="223"/>
      <c r="K23" s="223"/>
      <c r="L23" s="223"/>
      <c r="M23" s="223"/>
      <c r="N23" s="223"/>
      <c r="O23" s="223"/>
      <c r="P23" s="223"/>
      <c r="Q23" s="223"/>
      <c r="U23" s="3">
        <v>2033</v>
      </c>
      <c r="V23" s="3"/>
      <c r="W23" s="3"/>
      <c r="X23" s="3"/>
      <c r="Y23" s="3"/>
      <c r="IM23" s="13"/>
      <c r="IN23" s="13"/>
      <c r="IO23" s="13"/>
      <c r="IP23" s="3"/>
    </row>
    <row r="24" spans="1:250" ht="18" customHeight="1">
      <c r="A24" s="4"/>
      <c r="B24" s="27"/>
      <c r="C24" s="28"/>
      <c r="D24" s="29"/>
      <c r="E24" s="29"/>
      <c r="F24" s="29"/>
      <c r="G24" s="30"/>
      <c r="H24" s="6"/>
      <c r="J24" s="223"/>
      <c r="K24" s="223"/>
      <c r="L24" s="223"/>
      <c r="M24" s="223"/>
      <c r="N24" s="223"/>
      <c r="O24" s="223"/>
      <c r="P24" s="223"/>
      <c r="Q24" s="223"/>
      <c r="U24" s="3">
        <v>2037</v>
      </c>
      <c r="V24" s="3"/>
      <c r="W24" s="3"/>
      <c r="X24" s="3"/>
      <c r="Y24" s="3"/>
      <c r="IM24" s="13"/>
      <c r="IN24" s="13"/>
      <c r="IO24" s="13"/>
      <c r="IP24" s="3"/>
    </row>
    <row r="25" spans="1:250" ht="18" customHeight="1">
      <c r="A25" s="4"/>
      <c r="B25" s="5"/>
      <c r="C25" s="5"/>
      <c r="D25" s="5"/>
      <c r="E25" s="5"/>
      <c r="F25" s="5"/>
      <c r="G25" s="5"/>
      <c r="H25" s="6"/>
      <c r="J25" s="220"/>
      <c r="K25" s="220"/>
      <c r="L25" s="220"/>
      <c r="M25" s="220"/>
      <c r="N25" s="220"/>
      <c r="O25" s="220"/>
      <c r="P25" s="220"/>
      <c r="Q25" s="220"/>
      <c r="U25" s="3">
        <v>2038</v>
      </c>
      <c r="V25" s="3"/>
      <c r="W25" s="3"/>
      <c r="X25" s="3"/>
      <c r="Y25" s="3"/>
      <c r="IM25" s="13"/>
      <c r="IN25" s="13"/>
      <c r="IO25" s="13"/>
      <c r="IP25" s="3"/>
    </row>
    <row r="26" spans="1:250" ht="18" customHeight="1">
      <c r="A26" s="4"/>
      <c r="B26" s="5"/>
      <c r="C26" s="5"/>
      <c r="D26" s="5"/>
      <c r="E26" s="5"/>
      <c r="F26" s="5"/>
      <c r="G26" s="5"/>
      <c r="H26" s="6"/>
      <c r="J26" s="223"/>
      <c r="K26" s="223"/>
      <c r="L26" s="223"/>
      <c r="M26" s="223"/>
      <c r="N26" s="223"/>
      <c r="O26" s="223"/>
      <c r="P26" s="223"/>
      <c r="Q26" s="223"/>
      <c r="U26" s="3">
        <v>2039</v>
      </c>
      <c r="V26" s="3"/>
      <c r="W26" s="3"/>
      <c r="X26" s="3"/>
      <c r="Y26" s="3"/>
      <c r="IM26" s="13"/>
      <c r="IN26" s="13"/>
      <c r="IO26" s="13"/>
      <c r="IP26" s="3"/>
    </row>
    <row r="27" spans="1:250" ht="18" customHeight="1">
      <c r="A27" s="4"/>
      <c r="B27" s="31" t="s">
        <v>17</v>
      </c>
      <c r="C27" s="2"/>
      <c r="D27" s="2"/>
      <c r="E27" s="2"/>
      <c r="F27" s="2"/>
      <c r="G27" s="2"/>
      <c r="H27" s="6"/>
      <c r="J27" s="223"/>
      <c r="K27" s="223"/>
      <c r="L27" s="223"/>
      <c r="M27" s="223"/>
      <c r="N27" s="223"/>
      <c r="O27" s="223"/>
      <c r="P27" s="223"/>
      <c r="Q27" s="223"/>
      <c r="U27" s="3">
        <v>2040</v>
      </c>
      <c r="V27" s="3"/>
      <c r="W27" s="3"/>
      <c r="X27" s="3"/>
      <c r="Y27" s="3"/>
      <c r="IM27" s="13"/>
      <c r="IN27" s="13"/>
      <c r="IO27" s="13"/>
      <c r="IP27" s="3"/>
    </row>
    <row r="28" spans="1:250" ht="18" customHeight="1">
      <c r="A28" s="4"/>
      <c r="B28" s="226"/>
      <c r="C28" s="226"/>
      <c r="D28" s="226"/>
      <c r="E28" s="226"/>
      <c r="F28" s="226"/>
      <c r="G28" s="226"/>
      <c r="H28" s="226"/>
      <c r="J28" s="223"/>
      <c r="K28" s="223"/>
      <c r="L28" s="223"/>
      <c r="M28" s="223"/>
      <c r="N28" s="223"/>
      <c r="O28" s="223"/>
      <c r="P28" s="223"/>
      <c r="Q28" s="223"/>
      <c r="U28" s="3">
        <v>2041</v>
      </c>
      <c r="V28" s="3"/>
      <c r="W28" s="3"/>
      <c r="X28" s="3"/>
      <c r="Y28" s="3"/>
      <c r="IM28" s="13"/>
      <c r="IN28" s="13"/>
      <c r="IO28" s="13"/>
      <c r="IP28" s="3"/>
    </row>
    <row r="29" spans="1:250" ht="18.75" customHeight="1">
      <c r="A29" s="4"/>
      <c r="B29" s="225" t="s">
        <v>18</v>
      </c>
      <c r="C29" s="225"/>
      <c r="D29" s="225"/>
      <c r="E29" s="225"/>
      <c r="F29" s="225"/>
      <c r="G29" s="225"/>
      <c r="H29" s="225"/>
      <c r="J29" s="223"/>
      <c r="K29" s="223"/>
      <c r="L29" s="223"/>
      <c r="M29" s="223"/>
      <c r="N29" s="223"/>
      <c r="O29" s="223"/>
      <c r="P29" s="223"/>
      <c r="Q29" s="223"/>
      <c r="U29" s="3">
        <v>2042</v>
      </c>
      <c r="V29" s="3"/>
      <c r="W29" s="3"/>
      <c r="X29" s="3"/>
      <c r="Y29" s="3"/>
      <c r="IM29" s="13"/>
      <c r="IN29" s="13"/>
      <c r="IO29" s="13"/>
      <c r="IP29" s="3"/>
    </row>
    <row r="30" spans="1:250" ht="18" customHeight="1">
      <c r="A30" s="4"/>
      <c r="B30" s="225" t="s">
        <v>19</v>
      </c>
      <c r="C30" s="225"/>
      <c r="D30" s="225"/>
      <c r="E30" s="225"/>
      <c r="F30" s="225"/>
      <c r="G30" s="225"/>
      <c r="H30" s="225"/>
      <c r="J30" s="224"/>
      <c r="K30" s="224"/>
      <c r="L30" s="224"/>
      <c r="M30" s="224"/>
      <c r="N30" s="224"/>
      <c r="O30" s="224"/>
      <c r="P30" s="224"/>
      <c r="Q30" s="224"/>
      <c r="U30" s="3">
        <v>2043</v>
      </c>
      <c r="V30" s="3"/>
      <c r="W30" s="3"/>
      <c r="X30" s="3"/>
      <c r="Y30" s="3"/>
      <c r="IM30" s="13"/>
      <c r="IN30" s="13"/>
      <c r="IO30" s="13"/>
      <c r="IP30" s="3"/>
    </row>
    <row r="31" spans="1:250" ht="18" customHeight="1">
      <c r="A31" s="4"/>
      <c r="B31" s="225" t="s">
        <v>20</v>
      </c>
      <c r="C31" s="225"/>
      <c r="D31" s="225"/>
      <c r="E31" s="225"/>
      <c r="F31" s="225"/>
      <c r="G31" s="225"/>
      <c r="H31" s="225"/>
      <c r="J31" s="224"/>
      <c r="K31" s="224"/>
      <c r="L31" s="224"/>
      <c r="M31" s="224"/>
      <c r="N31" s="224"/>
      <c r="O31" s="224"/>
      <c r="P31" s="224"/>
      <c r="Q31" s="224"/>
      <c r="U31" s="3">
        <v>2044</v>
      </c>
      <c r="V31" s="3"/>
      <c r="W31" s="3"/>
      <c r="X31" s="3"/>
      <c r="Y31" s="3"/>
      <c r="IM31" s="13"/>
      <c r="IN31" s="13"/>
      <c r="IO31" s="13"/>
      <c r="IP31" s="3"/>
    </row>
    <row r="32" spans="1:250" ht="18" customHeight="1">
      <c r="A32" s="4"/>
      <c r="B32" s="225" t="s">
        <v>21</v>
      </c>
      <c r="C32" s="225"/>
      <c r="D32" s="225"/>
      <c r="E32" s="225"/>
      <c r="F32" s="225"/>
      <c r="G32" s="225"/>
      <c r="H32" s="225"/>
      <c r="U32" s="3">
        <v>2045</v>
      </c>
      <c r="V32" s="3"/>
      <c r="W32" s="3"/>
      <c r="X32" s="3"/>
      <c r="Y32" s="3"/>
      <c r="IM32" s="13"/>
      <c r="IN32" s="13"/>
      <c r="IO32" s="13"/>
      <c r="IP32" s="3"/>
    </row>
    <row r="33" spans="1:250" ht="18" customHeight="1">
      <c r="A33" s="32"/>
      <c r="B33" s="33"/>
      <c r="C33" s="33"/>
      <c r="D33" s="33"/>
      <c r="E33" s="33"/>
      <c r="F33" s="33"/>
      <c r="G33" s="33"/>
      <c r="H33" s="34"/>
      <c r="J33" s="224"/>
      <c r="K33" s="224"/>
      <c r="L33" s="224"/>
      <c r="M33" s="224"/>
      <c r="N33" s="224"/>
      <c r="O33" s="224"/>
      <c r="P33" s="224"/>
      <c r="Q33" s="224"/>
      <c r="U33" s="3">
        <v>2046</v>
      </c>
      <c r="V33" s="3"/>
      <c r="W33" s="3"/>
      <c r="X33" s="3"/>
      <c r="Y33" s="3"/>
      <c r="IM33" s="13"/>
      <c r="IN33" s="13"/>
      <c r="IO33" s="13"/>
      <c r="IP33" s="3"/>
    </row>
    <row r="34" spans="1:250" ht="18" customHeight="1">
      <c r="J34" s="224"/>
      <c r="K34" s="224"/>
      <c r="L34" s="224"/>
      <c r="M34" s="224"/>
      <c r="N34" s="224"/>
      <c r="O34" s="224"/>
      <c r="P34" s="224"/>
      <c r="Q34" s="224"/>
      <c r="U34" s="3">
        <v>2047</v>
      </c>
      <c r="V34" s="3"/>
      <c r="W34" s="3"/>
      <c r="X34" s="3"/>
      <c r="Y34" s="3"/>
      <c r="IM34" s="13"/>
      <c r="IN34" s="13"/>
      <c r="IO34" s="13"/>
      <c r="IP34" s="3"/>
    </row>
    <row r="35" spans="1:250" ht="18" customHeight="1">
      <c r="J35" s="224"/>
      <c r="K35" s="224"/>
      <c r="L35" s="224"/>
      <c r="M35" s="224"/>
      <c r="N35" s="224"/>
      <c r="O35" s="224"/>
      <c r="P35" s="224"/>
      <c r="Q35" s="224"/>
      <c r="U35" s="3">
        <v>2048</v>
      </c>
      <c r="V35" s="3"/>
      <c r="W35" s="3"/>
      <c r="X35" s="3"/>
      <c r="Y35" s="3"/>
      <c r="IM35" s="13"/>
      <c r="IN35" s="13"/>
      <c r="IO35" s="13"/>
      <c r="IP35" s="3"/>
    </row>
    <row r="36" spans="1:250" ht="18" customHeight="1">
      <c r="J36" s="224"/>
      <c r="K36" s="224"/>
      <c r="L36" s="224"/>
      <c r="M36" s="224"/>
      <c r="N36" s="224"/>
      <c r="O36" s="224"/>
      <c r="P36" s="224"/>
      <c r="Q36" s="224"/>
      <c r="U36" s="3">
        <v>2049</v>
      </c>
      <c r="V36" s="3"/>
      <c r="W36" s="3"/>
      <c r="X36" s="3"/>
      <c r="Y36" s="3"/>
      <c r="IM36" s="13"/>
      <c r="IN36" s="13"/>
      <c r="IO36" s="13"/>
      <c r="IP36" s="3"/>
    </row>
    <row r="37" spans="1:250" ht="21" customHeight="1">
      <c r="J37" s="224"/>
      <c r="K37" s="224"/>
      <c r="L37" s="224"/>
      <c r="M37" s="224"/>
      <c r="N37" s="224"/>
      <c r="O37" s="224"/>
      <c r="P37" s="224"/>
      <c r="Q37" s="224"/>
      <c r="U37" s="3">
        <v>2050</v>
      </c>
      <c r="V37" s="3"/>
      <c r="W37" s="3"/>
      <c r="X37" s="3"/>
      <c r="Y37" s="3"/>
      <c r="IM37" s="13"/>
      <c r="IN37" s="13"/>
      <c r="IO37" s="13"/>
      <c r="IP37" s="3"/>
    </row>
    <row r="38" spans="1:250" ht="18" customHeight="1">
      <c r="J38" s="224"/>
      <c r="K38" s="224"/>
      <c r="L38" s="224"/>
      <c r="M38" s="224"/>
      <c r="N38" s="224"/>
      <c r="O38" s="224"/>
      <c r="P38" s="224"/>
      <c r="Q38" s="224"/>
      <c r="U38" s="3">
        <v>2051</v>
      </c>
      <c r="V38" s="3"/>
      <c r="W38" s="3"/>
      <c r="X38" s="3"/>
      <c r="Y38" s="3"/>
      <c r="IM38" s="13"/>
      <c r="IN38" s="13"/>
      <c r="IO38" s="13"/>
      <c r="IP38" s="3"/>
    </row>
    <row r="39" spans="1:250" ht="18" customHeight="1">
      <c r="J39" s="224"/>
      <c r="K39" s="224"/>
      <c r="L39" s="224"/>
      <c r="M39" s="224"/>
      <c r="N39" s="224"/>
      <c r="O39" s="224"/>
      <c r="P39" s="224"/>
      <c r="Q39" s="224"/>
      <c r="U39" s="3">
        <v>2052</v>
      </c>
      <c r="V39" s="3"/>
      <c r="W39" s="3"/>
      <c r="X39" s="3"/>
      <c r="Y39" s="3"/>
      <c r="IM39" s="13"/>
      <c r="IN39" s="13"/>
      <c r="IO39" s="13"/>
      <c r="IP39" s="3"/>
    </row>
    <row r="40" spans="1:250" ht="18" customHeight="1">
      <c r="J40" s="224"/>
      <c r="K40" s="224"/>
      <c r="L40" s="224"/>
      <c r="M40" s="224"/>
      <c r="N40" s="224"/>
      <c r="O40" s="224"/>
      <c r="P40" s="224"/>
      <c r="Q40" s="224"/>
      <c r="U40" s="3">
        <v>2053</v>
      </c>
      <c r="V40" s="3"/>
      <c r="W40" s="3"/>
      <c r="X40" s="3"/>
      <c r="Y40" s="3"/>
      <c r="IM40" s="13"/>
      <c r="IN40" s="13"/>
      <c r="IO40" s="13"/>
      <c r="IP40" s="3"/>
    </row>
    <row r="41" spans="1:250" ht="18" customHeight="1">
      <c r="J41" s="12"/>
      <c r="K41" s="12"/>
      <c r="L41" s="12"/>
      <c r="M41" s="12"/>
      <c r="N41" s="12"/>
      <c r="O41" s="12"/>
      <c r="P41" s="12"/>
      <c r="Q41" s="12"/>
      <c r="U41" s="3">
        <v>2054</v>
      </c>
      <c r="V41" s="3"/>
      <c r="W41" s="3"/>
      <c r="X41" s="3"/>
      <c r="Y41" s="3"/>
      <c r="IM41" s="13"/>
      <c r="IN41" s="13"/>
      <c r="IO41" s="13"/>
      <c r="IP41" s="3"/>
    </row>
    <row r="42" spans="1:250">
      <c r="J42" s="12"/>
      <c r="K42" s="12"/>
      <c r="L42" s="12"/>
      <c r="M42" s="12"/>
      <c r="N42" s="12"/>
      <c r="O42" s="12"/>
      <c r="P42" s="12"/>
      <c r="Q42" s="12"/>
      <c r="U42" s="3">
        <v>2055</v>
      </c>
      <c r="V42" s="3"/>
      <c r="W42" s="3"/>
      <c r="X42" s="3"/>
      <c r="Y42" s="3"/>
      <c r="IM42" s="13"/>
      <c r="IN42" s="13"/>
      <c r="IO42" s="13"/>
      <c r="IP42" s="3"/>
    </row>
    <row r="43" spans="1:250">
      <c r="J43" s="12"/>
      <c r="K43" s="12"/>
      <c r="L43" s="12"/>
      <c r="M43" s="12"/>
      <c r="N43" s="12"/>
      <c r="O43" s="12"/>
      <c r="P43" s="12"/>
      <c r="Q43" s="12"/>
      <c r="U43" s="3">
        <v>2056</v>
      </c>
      <c r="V43" s="3"/>
      <c r="W43" s="3"/>
      <c r="X43" s="3"/>
      <c r="Y43" s="3"/>
      <c r="IM43" s="13"/>
      <c r="IN43" s="13"/>
      <c r="IO43" s="13"/>
      <c r="IP43" s="3"/>
    </row>
    <row r="44" spans="1:250">
      <c r="J44" s="12"/>
      <c r="K44" s="12"/>
      <c r="L44" s="12"/>
      <c r="M44" s="12"/>
      <c r="N44" s="12"/>
      <c r="O44" s="12"/>
      <c r="P44" s="12"/>
      <c r="Q44" s="12"/>
      <c r="U44" s="3">
        <v>2057</v>
      </c>
      <c r="V44" s="3"/>
      <c r="W44" s="3"/>
      <c r="X44" s="3"/>
      <c r="Y44" s="3"/>
      <c r="IM44" s="13"/>
      <c r="IN44" s="13"/>
      <c r="IO44" s="13"/>
      <c r="IP44" s="3"/>
    </row>
    <row r="45" spans="1:250">
      <c r="J45" s="12"/>
      <c r="K45" s="12"/>
      <c r="L45" s="12"/>
      <c r="M45" s="12"/>
      <c r="N45" s="12"/>
      <c r="O45" s="12"/>
      <c r="P45" s="12"/>
      <c r="Q45" s="12"/>
      <c r="U45" s="3">
        <v>2058</v>
      </c>
      <c r="V45" s="3"/>
      <c r="W45" s="3"/>
      <c r="X45" s="3"/>
      <c r="Y45" s="3"/>
      <c r="IM45" s="13"/>
      <c r="IN45" s="13"/>
      <c r="IO45" s="13"/>
      <c r="IP45" s="3"/>
    </row>
    <row r="46" spans="1:250">
      <c r="J46" s="12"/>
      <c r="K46" s="12"/>
      <c r="L46" s="12"/>
      <c r="M46" s="12"/>
      <c r="N46" s="12"/>
      <c r="O46" s="12"/>
      <c r="P46" s="12"/>
      <c r="Q46" s="12"/>
      <c r="U46" s="3">
        <v>2059</v>
      </c>
      <c r="V46" s="3"/>
      <c r="W46" s="3"/>
      <c r="X46" s="3"/>
      <c r="Y46" s="3"/>
      <c r="IM46" s="13"/>
      <c r="IN46" s="13"/>
      <c r="IO46" s="13"/>
      <c r="IP46" s="3"/>
    </row>
    <row r="47" spans="1:250">
      <c r="J47" s="12"/>
      <c r="K47" s="12"/>
      <c r="L47" s="12"/>
      <c r="M47" s="12"/>
      <c r="N47" s="12"/>
      <c r="O47" s="12"/>
      <c r="P47" s="12"/>
      <c r="Q47" s="12"/>
      <c r="U47" s="3">
        <v>2060</v>
      </c>
      <c r="V47" s="3"/>
      <c r="W47" s="3"/>
      <c r="X47" s="3"/>
      <c r="Y47" s="3"/>
      <c r="IM47" s="13"/>
      <c r="IN47" s="13"/>
      <c r="IO47" s="13"/>
      <c r="IP47" s="3"/>
    </row>
    <row r="48" spans="1:250">
      <c r="J48" s="12"/>
      <c r="K48" s="12"/>
      <c r="L48" s="12"/>
      <c r="M48" s="12"/>
      <c r="N48" s="12"/>
      <c r="O48" s="12"/>
      <c r="P48" s="12"/>
      <c r="Q48" s="12"/>
      <c r="U48" s="3">
        <v>2061</v>
      </c>
      <c r="V48" s="3"/>
      <c r="W48" s="3"/>
      <c r="X48" s="3"/>
      <c r="Y48" s="3"/>
      <c r="IM48" s="13"/>
      <c r="IN48" s="13"/>
      <c r="IO48" s="13"/>
      <c r="IP48" s="3"/>
    </row>
    <row r="49" spans="21:250">
      <c r="U49" s="3">
        <v>2062</v>
      </c>
      <c r="V49" s="3"/>
      <c r="W49" s="3"/>
      <c r="X49" s="3"/>
      <c r="Y49" s="3"/>
      <c r="IM49" s="13"/>
      <c r="IN49" s="13"/>
      <c r="IO49" s="13"/>
      <c r="IP49" s="3"/>
    </row>
    <row r="50" spans="21:250">
      <c r="U50" s="3">
        <v>2063</v>
      </c>
      <c r="V50" s="3"/>
      <c r="W50" s="3"/>
      <c r="X50" s="3"/>
      <c r="Y50" s="3"/>
      <c r="IM50" s="13"/>
      <c r="IN50" s="13"/>
      <c r="IO50" s="13"/>
      <c r="IP50" s="3"/>
    </row>
    <row r="51" spans="21:250">
      <c r="U51" s="3">
        <v>2064</v>
      </c>
      <c r="V51" s="3"/>
      <c r="W51" s="3"/>
      <c r="X51" s="3"/>
      <c r="Y51" s="3"/>
      <c r="IM51" s="13"/>
      <c r="IN51" s="13"/>
      <c r="IO51" s="13"/>
      <c r="IP51" s="3"/>
    </row>
    <row r="52" spans="21:250">
      <c r="U52" s="3">
        <v>2065</v>
      </c>
      <c r="V52" s="3"/>
      <c r="W52" s="3"/>
      <c r="X52" s="3"/>
      <c r="Y52" s="3"/>
      <c r="IM52" s="13"/>
      <c r="IN52" s="13"/>
      <c r="IO52" s="13"/>
      <c r="IP52" s="3"/>
    </row>
    <row r="53" spans="21:250">
      <c r="U53" s="3">
        <v>2066</v>
      </c>
      <c r="V53" s="3"/>
      <c r="W53" s="3"/>
      <c r="X53" s="3"/>
      <c r="Y53" s="3"/>
      <c r="IM53" s="13"/>
      <c r="IN53" s="13"/>
      <c r="IO53" s="13"/>
      <c r="IP53" s="3"/>
    </row>
    <row r="54" spans="21:250">
      <c r="U54" s="3">
        <v>2067</v>
      </c>
      <c r="V54" s="3"/>
      <c r="W54" s="3"/>
      <c r="X54" s="3"/>
      <c r="Y54" s="3"/>
      <c r="IM54" s="13"/>
      <c r="IN54" s="13"/>
      <c r="IO54" s="13"/>
      <c r="IP54" s="3"/>
    </row>
    <row r="55" spans="21:250">
      <c r="U55" s="3">
        <v>2068</v>
      </c>
      <c r="V55" s="3"/>
      <c r="W55" s="3"/>
      <c r="X55" s="3"/>
      <c r="Y55" s="3"/>
      <c r="IM55" s="13"/>
      <c r="IN55" s="13"/>
      <c r="IO55" s="13"/>
      <c r="IP55" s="3"/>
    </row>
    <row r="56" spans="21:250">
      <c r="U56" s="3">
        <v>2069</v>
      </c>
      <c r="V56" s="3"/>
      <c r="W56" s="3"/>
      <c r="X56" s="3"/>
      <c r="Y56" s="3"/>
      <c r="IM56" s="13"/>
      <c r="IN56" s="13"/>
      <c r="IO56" s="13"/>
      <c r="IP56" s="3"/>
    </row>
    <row r="57" spans="21:250">
      <c r="U57" s="3">
        <v>2070</v>
      </c>
      <c r="V57" s="3"/>
      <c r="W57" s="3"/>
      <c r="X57" s="3"/>
      <c r="Y57" s="3"/>
      <c r="IM57" s="13"/>
      <c r="IN57" s="13"/>
      <c r="IO57" s="13"/>
      <c r="IP57" s="3"/>
    </row>
    <row r="58" spans="21:250">
      <c r="U58" s="3">
        <v>2071</v>
      </c>
      <c r="V58" s="3"/>
      <c r="W58" s="3"/>
      <c r="X58" s="3"/>
      <c r="Y58" s="3"/>
      <c r="IM58" s="13"/>
      <c r="IN58" s="13"/>
      <c r="IO58" s="13"/>
      <c r="IP58" s="3"/>
    </row>
    <row r="59" spans="21:250">
      <c r="U59" s="3">
        <v>2072</v>
      </c>
      <c r="V59" s="3"/>
      <c r="W59" s="3"/>
      <c r="X59" s="3"/>
      <c r="Y59" s="3"/>
      <c r="IM59" s="13"/>
      <c r="IN59" s="13"/>
      <c r="IO59" s="13"/>
      <c r="IP59" s="3"/>
    </row>
    <row r="60" spans="21:250">
      <c r="U60" s="3">
        <v>2073</v>
      </c>
      <c r="V60" s="3"/>
      <c r="W60" s="3"/>
      <c r="X60" s="3"/>
      <c r="Y60" s="3"/>
      <c r="IM60" s="13"/>
      <c r="IN60" s="13"/>
      <c r="IO60" s="13"/>
      <c r="IP60" s="3"/>
    </row>
    <row r="61" spans="21:250">
      <c r="U61" s="3">
        <v>2074</v>
      </c>
      <c r="V61" s="3"/>
      <c r="W61" s="3"/>
      <c r="X61" s="3"/>
      <c r="Y61" s="3"/>
      <c r="IM61" s="13"/>
      <c r="IN61" s="13"/>
      <c r="IO61" s="13"/>
      <c r="IP61" s="3"/>
    </row>
    <row r="62" spans="21:250">
      <c r="U62" s="3">
        <v>2075</v>
      </c>
      <c r="V62" s="3"/>
      <c r="W62" s="3"/>
      <c r="X62" s="3"/>
      <c r="Y62" s="3"/>
      <c r="IM62" s="13"/>
      <c r="IN62" s="13"/>
      <c r="IO62" s="13"/>
      <c r="IP62" s="3"/>
    </row>
    <row r="63" spans="21:250">
      <c r="U63" s="3">
        <v>2076</v>
      </c>
      <c r="V63" s="3"/>
      <c r="W63" s="3"/>
      <c r="X63" s="3"/>
      <c r="Y63" s="3"/>
      <c r="IM63" s="13"/>
      <c r="IN63" s="13"/>
      <c r="IO63" s="13"/>
      <c r="IP63" s="3"/>
    </row>
    <row r="64" spans="21:250">
      <c r="U64" s="3">
        <v>2077</v>
      </c>
      <c r="V64" s="3"/>
      <c r="W64" s="3"/>
      <c r="X64" s="3"/>
      <c r="Y64" s="3"/>
      <c r="IM64" s="13"/>
      <c r="IN64" s="13"/>
      <c r="IO64" s="13"/>
      <c r="IP64" s="3"/>
    </row>
    <row r="65" spans="21:250">
      <c r="U65" s="3">
        <v>2078</v>
      </c>
      <c r="V65" s="3"/>
      <c r="W65" s="3"/>
      <c r="X65" s="3"/>
      <c r="Y65" s="3"/>
      <c r="IM65" s="13"/>
      <c r="IN65" s="13"/>
      <c r="IO65" s="13"/>
      <c r="IP65" s="3"/>
    </row>
    <row r="66" spans="21:250">
      <c r="U66" s="3">
        <v>2079</v>
      </c>
      <c r="V66" s="3"/>
      <c r="W66" s="3"/>
      <c r="X66" s="3"/>
      <c r="Y66" s="3"/>
      <c r="IM66" s="13"/>
      <c r="IN66" s="13"/>
      <c r="IO66" s="13"/>
      <c r="IP66" s="3"/>
    </row>
    <row r="67" spans="21:250">
      <c r="U67" s="3">
        <v>2080</v>
      </c>
      <c r="V67" s="3"/>
      <c r="W67" s="3"/>
      <c r="X67" s="3"/>
      <c r="Y67" s="3"/>
      <c r="IM67" s="13"/>
      <c r="IN67" s="13"/>
      <c r="IO67" s="13"/>
      <c r="IP67" s="3"/>
    </row>
    <row r="68" spans="21:250">
      <c r="U68" s="3">
        <v>2081</v>
      </c>
      <c r="V68" s="3"/>
      <c r="W68" s="3"/>
      <c r="X68" s="3"/>
      <c r="Y68" s="3"/>
      <c r="IM68" s="13"/>
      <c r="IN68" s="13"/>
      <c r="IO68" s="13"/>
      <c r="IP68" s="3"/>
    </row>
    <row r="69" spans="21:250">
      <c r="U69" s="3">
        <v>2082</v>
      </c>
      <c r="V69" s="3"/>
      <c r="W69" s="3"/>
      <c r="X69" s="3"/>
      <c r="Y69" s="3"/>
      <c r="IM69" s="13"/>
      <c r="IN69" s="13"/>
      <c r="IO69" s="13"/>
      <c r="IP69" s="3"/>
    </row>
    <row r="70" spans="21:250">
      <c r="U70" s="3">
        <v>2083</v>
      </c>
      <c r="V70" s="3"/>
      <c r="W70" s="3"/>
      <c r="X70" s="3"/>
      <c r="Y70" s="3"/>
      <c r="IM70" s="13"/>
      <c r="IN70" s="13"/>
      <c r="IO70" s="13"/>
      <c r="IP70" s="3"/>
    </row>
    <row r="71" spans="21:250">
      <c r="U71" s="3">
        <v>2084</v>
      </c>
      <c r="V71" s="3"/>
      <c r="W71" s="3"/>
      <c r="X71" s="3"/>
      <c r="Y71" s="3"/>
      <c r="IM71" s="13"/>
      <c r="IN71" s="13"/>
      <c r="IO71" s="13"/>
      <c r="IP71" s="3"/>
    </row>
    <row r="72" spans="21:250">
      <c r="U72" s="3">
        <v>2085</v>
      </c>
      <c r="V72" s="3"/>
      <c r="W72" s="3"/>
      <c r="X72" s="3"/>
      <c r="Y72" s="3"/>
      <c r="IM72" s="13"/>
      <c r="IN72" s="13"/>
      <c r="IO72" s="13"/>
      <c r="IP72" s="3"/>
    </row>
    <row r="73" spans="21:250">
      <c r="U73" s="3">
        <v>2086</v>
      </c>
      <c r="V73" s="3"/>
      <c r="W73" s="3"/>
      <c r="X73" s="3"/>
      <c r="Y73" s="3"/>
      <c r="IM73" s="13"/>
      <c r="IN73" s="13"/>
      <c r="IO73" s="13"/>
      <c r="IP73" s="3"/>
    </row>
    <row r="74" spans="21:250">
      <c r="U74" s="3">
        <v>2087</v>
      </c>
      <c r="V74" s="3"/>
      <c r="W74" s="3"/>
      <c r="X74" s="3"/>
      <c r="Y74" s="3"/>
      <c r="IM74" s="13"/>
      <c r="IN74" s="13"/>
      <c r="IO74" s="13"/>
      <c r="IP74" s="3"/>
    </row>
    <row r="75" spans="21:250">
      <c r="U75" s="3">
        <v>2088</v>
      </c>
      <c r="V75" s="3"/>
      <c r="W75" s="3"/>
      <c r="X75" s="3"/>
      <c r="Y75" s="3"/>
      <c r="IM75" s="13"/>
      <c r="IN75" s="13"/>
      <c r="IO75" s="13"/>
      <c r="IP75" s="3"/>
    </row>
    <row r="76" spans="21:250">
      <c r="U76" s="3">
        <v>2089</v>
      </c>
      <c r="V76" s="3"/>
      <c r="W76" s="3"/>
      <c r="X76" s="3"/>
      <c r="Y76" s="3"/>
      <c r="IM76" s="13"/>
      <c r="IN76" s="13"/>
      <c r="IO76" s="13"/>
      <c r="IP76" s="3"/>
    </row>
    <row r="77" spans="21:250">
      <c r="U77" s="3">
        <v>2090</v>
      </c>
      <c r="V77" s="3"/>
      <c r="W77" s="3"/>
      <c r="X77" s="3"/>
      <c r="Y77" s="3"/>
      <c r="IM77" s="13"/>
      <c r="IN77" s="13"/>
      <c r="IO77" s="13"/>
      <c r="IP77" s="3"/>
    </row>
    <row r="78" spans="21:250">
      <c r="U78" s="3">
        <v>2091</v>
      </c>
      <c r="V78" s="3"/>
      <c r="W78" s="3"/>
      <c r="X78" s="3"/>
      <c r="Y78" s="3"/>
      <c r="IM78" s="13"/>
      <c r="IN78" s="13"/>
      <c r="IO78" s="13"/>
      <c r="IP78" s="3"/>
    </row>
    <row r="79" spans="21:250">
      <c r="U79" s="3">
        <v>2092</v>
      </c>
      <c r="V79" s="3"/>
      <c r="W79" s="3"/>
      <c r="X79" s="3"/>
      <c r="Y79" s="3"/>
      <c r="IM79" s="13"/>
      <c r="IN79" s="13"/>
      <c r="IO79" s="13"/>
      <c r="IP79" s="3"/>
    </row>
    <row r="80" spans="21:250">
      <c r="U80" s="3">
        <v>2093</v>
      </c>
      <c r="V80" s="3"/>
      <c r="W80" s="3"/>
      <c r="X80" s="3"/>
      <c r="Y80" s="3"/>
      <c r="IM80" s="13"/>
      <c r="IN80" s="13"/>
      <c r="IO80" s="13"/>
      <c r="IP80" s="3"/>
    </row>
    <row r="81" spans="21:250">
      <c r="U81" s="3">
        <v>2094</v>
      </c>
      <c r="V81" s="3"/>
      <c r="W81" s="3"/>
      <c r="X81" s="3"/>
      <c r="Y81" s="3"/>
      <c r="IM81" s="13"/>
      <c r="IN81" s="13"/>
      <c r="IO81" s="13"/>
      <c r="IP81" s="3"/>
    </row>
    <row r="82" spans="21:250">
      <c r="U82" s="3">
        <v>2095</v>
      </c>
      <c r="V82" s="3"/>
      <c r="W82" s="3"/>
      <c r="X82" s="3"/>
      <c r="Y82" s="3"/>
      <c r="IM82" s="13"/>
      <c r="IN82" s="13"/>
      <c r="IO82" s="13"/>
      <c r="IP82" s="3"/>
    </row>
    <row r="83" spans="21:250">
      <c r="U83" s="3">
        <v>2096</v>
      </c>
      <c r="V83" s="3"/>
      <c r="W83" s="3"/>
      <c r="X83" s="3"/>
      <c r="Y83" s="3"/>
      <c r="IM83" s="13"/>
      <c r="IN83" s="13"/>
      <c r="IO83" s="13"/>
      <c r="IP83" s="3"/>
    </row>
    <row r="84" spans="21:250">
      <c r="U84" s="3">
        <v>2097</v>
      </c>
      <c r="V84" s="3"/>
      <c r="W84" s="3"/>
      <c r="X84" s="3"/>
      <c r="Y84" s="3"/>
      <c r="IM84" s="13"/>
      <c r="IN84" s="13"/>
      <c r="IO84" s="13"/>
      <c r="IP84" s="3"/>
    </row>
    <row r="85" spans="21:250">
      <c r="U85" s="3">
        <v>2098</v>
      </c>
      <c r="V85" s="3"/>
      <c r="W85" s="3"/>
      <c r="X85" s="3"/>
      <c r="Y85" s="3"/>
      <c r="IM85" s="13"/>
      <c r="IN85" s="13"/>
      <c r="IO85" s="13"/>
      <c r="IP85" s="3"/>
    </row>
    <row r="86" spans="21:250">
      <c r="U86" s="3">
        <v>2099</v>
      </c>
      <c r="V86" s="3"/>
      <c r="W86" s="3"/>
      <c r="X86" s="3"/>
      <c r="Y86" s="3"/>
      <c r="IM86" s="13"/>
      <c r="IN86" s="13"/>
      <c r="IO86" s="13"/>
      <c r="IP86" s="3"/>
    </row>
    <row r="87" spans="21:250">
      <c r="U87" s="3">
        <v>2097</v>
      </c>
      <c r="V87" s="3"/>
      <c r="W87" s="3"/>
      <c r="X87" s="3"/>
      <c r="Y87" s="3"/>
      <c r="IM87" s="13"/>
      <c r="IN87" s="13"/>
      <c r="IO87" s="13"/>
      <c r="IP87" s="13"/>
    </row>
  </sheetData>
  <sheetProtection password="B44F" sheet="1" selectLockedCells="1"/>
  <mergeCells count="43">
    <mergeCell ref="J40:Q40"/>
    <mergeCell ref="J36:Q36"/>
    <mergeCell ref="J37:Q37"/>
    <mergeCell ref="J38:Q38"/>
    <mergeCell ref="J39:Q39"/>
    <mergeCell ref="J34:Q34"/>
    <mergeCell ref="J35:Q35"/>
    <mergeCell ref="J26:Q26"/>
    <mergeCell ref="J27:Q27"/>
    <mergeCell ref="B30:H30"/>
    <mergeCell ref="J30:Q30"/>
    <mergeCell ref="B31:H31"/>
    <mergeCell ref="J31:Q31"/>
    <mergeCell ref="B28:H28"/>
    <mergeCell ref="J28:Q28"/>
    <mergeCell ref="B29:H29"/>
    <mergeCell ref="J29:Q29"/>
    <mergeCell ref="B32:H32"/>
    <mergeCell ref="J33:Q33"/>
    <mergeCell ref="J21:Q21"/>
    <mergeCell ref="J24:Q24"/>
    <mergeCell ref="J22:Q22"/>
    <mergeCell ref="J23:Q23"/>
    <mergeCell ref="J25:Q25"/>
    <mergeCell ref="C18:G18"/>
    <mergeCell ref="J18:Q18"/>
    <mergeCell ref="J17:Q17"/>
    <mergeCell ref="C19:G19"/>
    <mergeCell ref="J19:Q19"/>
    <mergeCell ref="J12:Q12"/>
    <mergeCell ref="J13:Q13"/>
    <mergeCell ref="J14:Q14"/>
    <mergeCell ref="J15:Q15"/>
    <mergeCell ref="J16:Q16"/>
    <mergeCell ref="J11:Q11"/>
    <mergeCell ref="A1:H1"/>
    <mergeCell ref="I1:R1"/>
    <mergeCell ref="J6:Q6"/>
    <mergeCell ref="J7:Q7"/>
    <mergeCell ref="J8:P8"/>
    <mergeCell ref="A9:H10"/>
    <mergeCell ref="J9:Q9"/>
    <mergeCell ref="J10:Q10"/>
  </mergeCells>
  <phoneticPr fontId="0" type="noConversion"/>
  <dataValidations xWindow="33403" yWindow="22552" count="4">
    <dataValidation type="list" allowBlank="1" showErrorMessage="1" sqref="C20:C21" xr:uid="{00000000-0002-0000-0000-000000000000}">
      <formula1>$T$4:$T$5</formula1>
      <formula2>0</formula2>
    </dataValidation>
    <dataValidation type="list" allowBlank="1" showErrorMessage="1" sqref="C23" xr:uid="{00000000-0002-0000-0000-000001000000}">
      <formula1>$U$3:$U$87</formula1>
      <formula2>0</formula2>
    </dataValidation>
    <dataValidation type="list" allowBlank="1" showErrorMessage="1" sqref="C22" xr:uid="{00000000-0002-0000-0000-000002000000}">
      <formula1>$V$3:$V$7</formula1>
      <formula2>0</formula2>
    </dataValidation>
    <dataValidation showErrorMessage="1" sqref="C19:G19 D20:G20" xr:uid="{00000000-0002-0000-0000-000003000000}">
      <formula1>0</formula1>
      <formula2>0</formula2>
    </dataValidation>
  </dataValidations>
  <hyperlinks>
    <hyperlink ref="B29" location="'Биланс на состојба'!A1" display="БС: Биланс на состојба" xr:uid="{00000000-0004-0000-0000-000000000000}"/>
    <hyperlink ref="B30" location="'Биланс на успех - природа'!A1" display="БУ: Биланс на успех" xr:uid="{00000000-0004-0000-0000-000001000000}"/>
    <hyperlink ref="B31" location="'Паричен тек'!A1" display="ПТ: Извештај за паричните текови" xr:uid="{00000000-0004-0000-0000-000002000000}"/>
    <hyperlink ref="B32" location="Капитал!A1" display="ПК: Извештај за промени во капиталот" xr:uid="{00000000-0004-0000-0000-000003000000}"/>
  </hyperlinks>
  <printOptions horizontalCentered="1"/>
  <pageMargins left="0.39374999999999999" right="0.39374999999999999" top="0.59027777777777779" bottom="0.59027777777777779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61"/>
  <sheetViews>
    <sheetView topLeftCell="A31" zoomScale="120" zoomScaleNormal="120" workbookViewId="0">
      <selection activeCell="C47" sqref="C47"/>
    </sheetView>
  </sheetViews>
  <sheetFormatPr defaultRowHeight="12.75"/>
  <cols>
    <col min="1" max="1" width="65.5703125" style="35" customWidth="1"/>
    <col min="2" max="3" width="17.42578125" style="35" customWidth="1"/>
    <col min="4" max="4" width="10.28515625" style="35" customWidth="1"/>
    <col min="5" max="16384" width="9.140625" style="35"/>
  </cols>
  <sheetData>
    <row r="1" spans="1:6">
      <c r="A1" s="36" t="s">
        <v>10</v>
      </c>
      <c r="B1" s="227" t="str">
        <f>'ФИ-Почетна'!$C$18</f>
        <v>ПИ ВИТАМИНКА АД - ПРИЛЕП</v>
      </c>
      <c r="C1" s="227"/>
      <c r="D1" s="227"/>
    </row>
    <row r="2" spans="1:6">
      <c r="A2" s="36" t="s">
        <v>22</v>
      </c>
      <c r="B2" s="37" t="str">
        <f>'ФИ-Почетна'!$C$22</f>
        <v>01.01 - 31.12</v>
      </c>
      <c r="C2" s="38"/>
      <c r="D2" s="39"/>
    </row>
    <row r="3" spans="1:6">
      <c r="A3" s="36" t="s">
        <v>16</v>
      </c>
      <c r="B3" s="37">
        <f>'ФИ-Почетна'!$C$23</f>
        <v>2020</v>
      </c>
      <c r="C3" s="38"/>
      <c r="D3" s="39"/>
    </row>
    <row r="4" spans="1:6">
      <c r="A4" s="40" t="s">
        <v>23</v>
      </c>
      <c r="B4" s="41" t="str">
        <f>'ФИ-Почетна'!$C$20</f>
        <v>не</v>
      </c>
      <c r="C4" s="42"/>
      <c r="D4" s="42"/>
      <c r="F4" s="43"/>
    </row>
    <row r="5" spans="1:6">
      <c r="A5" s="40"/>
      <c r="B5" s="41"/>
      <c r="C5" s="42"/>
      <c r="D5" s="42"/>
      <c r="F5" s="43"/>
    </row>
    <row r="6" spans="1:6" ht="18" customHeight="1">
      <c r="A6" s="228" t="s">
        <v>24</v>
      </c>
      <c r="B6" s="228"/>
      <c r="C6" s="228"/>
      <c r="D6" s="228"/>
      <c r="F6" s="43"/>
    </row>
    <row r="7" spans="1:6" ht="12.75" customHeight="1">
      <c r="A7" s="229" t="s">
        <v>25</v>
      </c>
      <c r="B7" s="229"/>
      <c r="C7" s="229"/>
      <c r="D7" s="229"/>
      <c r="F7" s="43"/>
    </row>
    <row r="8" spans="1:6" ht="12.75" customHeight="1">
      <c r="A8" s="42"/>
      <c r="B8" s="230" t="s">
        <v>26</v>
      </c>
      <c r="C8" s="230"/>
      <c r="D8" s="230"/>
      <c r="F8" s="43"/>
    </row>
    <row r="9" spans="1:6" s="46" customFormat="1" ht="33" customHeight="1">
      <c r="A9" s="44" t="s">
        <v>27</v>
      </c>
      <c r="B9" s="45" t="s">
        <v>28</v>
      </c>
      <c r="C9" s="45" t="s">
        <v>29</v>
      </c>
      <c r="D9" s="45" t="s">
        <v>30</v>
      </c>
      <c r="F9" s="47"/>
    </row>
    <row r="10" spans="1:6">
      <c r="A10" s="48" t="s">
        <v>31</v>
      </c>
      <c r="B10" s="49"/>
      <c r="C10" s="49"/>
      <c r="D10" s="49"/>
      <c r="F10" s="47"/>
    </row>
    <row r="11" spans="1:6">
      <c r="A11" s="50" t="s">
        <v>32</v>
      </c>
      <c r="B11" s="202">
        <v>1533560</v>
      </c>
      <c r="C11" s="202">
        <v>1567849.8189999999</v>
      </c>
      <c r="D11" s="51">
        <f t="shared" ref="D11:D35" si="0">IF(B11&lt;=0,0,C11/B11*100)</f>
        <v>102.23596200996374</v>
      </c>
      <c r="F11" s="47"/>
    </row>
    <row r="12" spans="1:6">
      <c r="A12" s="50" t="s">
        <v>33</v>
      </c>
      <c r="B12" s="214">
        <v>3683</v>
      </c>
      <c r="C12" s="203">
        <v>3879.4549999999999</v>
      </c>
      <c r="D12" s="51">
        <f t="shared" si="0"/>
        <v>105.33410263372251</v>
      </c>
      <c r="F12" s="47"/>
    </row>
    <row r="13" spans="1:6">
      <c r="A13" s="50" t="s">
        <v>34</v>
      </c>
      <c r="B13" s="202">
        <v>1353768</v>
      </c>
      <c r="C13" s="202">
        <v>1333615.9879999999</v>
      </c>
      <c r="D13" s="51">
        <f t="shared" si="0"/>
        <v>98.511413181579115</v>
      </c>
      <c r="F13" s="47"/>
    </row>
    <row r="14" spans="1:6">
      <c r="A14" s="52" t="s">
        <v>35</v>
      </c>
      <c r="B14" s="214">
        <v>680491</v>
      </c>
      <c r="C14" s="204">
        <v>663779.68099999998</v>
      </c>
      <c r="D14" s="54">
        <f t="shared" si="0"/>
        <v>97.544226301303027</v>
      </c>
      <c r="F14" s="47"/>
    </row>
    <row r="15" spans="1:6" ht="25.5">
      <c r="A15" s="52" t="s">
        <v>36</v>
      </c>
      <c r="B15" s="214">
        <v>653038</v>
      </c>
      <c r="C15" s="204">
        <v>592325.44400000002</v>
      </c>
      <c r="D15" s="54">
        <f t="shared" si="0"/>
        <v>90.703059240044226</v>
      </c>
      <c r="F15" s="47"/>
    </row>
    <row r="16" spans="1:6">
      <c r="A16" s="52" t="s">
        <v>37</v>
      </c>
      <c r="B16" s="214"/>
      <c r="C16" s="204"/>
      <c r="D16" s="54">
        <f t="shared" si="0"/>
        <v>0</v>
      </c>
      <c r="F16" s="47"/>
    </row>
    <row r="17" spans="1:6">
      <c r="A17" s="52" t="s">
        <v>38</v>
      </c>
      <c r="B17" s="214">
        <v>20239</v>
      </c>
      <c r="C17" s="204">
        <v>77510.862999999998</v>
      </c>
      <c r="D17" s="54">
        <f t="shared" si="0"/>
        <v>382.97773111319725</v>
      </c>
      <c r="F17" s="47"/>
    </row>
    <row r="18" spans="1:6">
      <c r="A18" s="50" t="s">
        <v>39</v>
      </c>
      <c r="B18" s="203">
        <v>744</v>
      </c>
      <c r="C18" s="203">
        <v>744</v>
      </c>
      <c r="D18" s="51">
        <f t="shared" si="0"/>
        <v>100</v>
      </c>
      <c r="F18" s="47"/>
    </row>
    <row r="19" spans="1:6">
      <c r="A19" s="50" t="s">
        <v>40</v>
      </c>
      <c r="B19" s="202">
        <v>175365</v>
      </c>
      <c r="C19" s="202">
        <v>229610.37600000002</v>
      </c>
      <c r="D19" s="51">
        <f t="shared" si="0"/>
        <v>130.93284064665127</v>
      </c>
      <c r="F19" s="47"/>
    </row>
    <row r="20" spans="1:6">
      <c r="A20" s="52" t="s">
        <v>41</v>
      </c>
      <c r="B20" s="214">
        <v>113232</v>
      </c>
      <c r="C20" s="204">
        <v>113232.231</v>
      </c>
      <c r="D20" s="54">
        <f t="shared" si="0"/>
        <v>100.00020400593472</v>
      </c>
      <c r="F20" s="47"/>
    </row>
    <row r="21" spans="1:6">
      <c r="A21" s="52" t="s">
        <v>42</v>
      </c>
      <c r="B21" s="214"/>
      <c r="C21" s="204"/>
      <c r="D21" s="54">
        <f t="shared" si="0"/>
        <v>0</v>
      </c>
      <c r="F21" s="47"/>
    </row>
    <row r="22" spans="1:6">
      <c r="A22" s="52" t="s">
        <v>43</v>
      </c>
      <c r="B22" s="214"/>
      <c r="C22" s="204"/>
      <c r="D22" s="54">
        <f t="shared" si="0"/>
        <v>0</v>
      </c>
      <c r="F22" s="47"/>
    </row>
    <row r="23" spans="1:6">
      <c r="A23" s="52" t="s">
        <v>44</v>
      </c>
      <c r="B23" s="214">
        <v>62133</v>
      </c>
      <c r="C23" s="204">
        <v>114505.11599999999</v>
      </c>
      <c r="D23" s="54">
        <f t="shared" si="0"/>
        <v>184.29033846748104</v>
      </c>
      <c r="F23" s="47"/>
    </row>
    <row r="24" spans="1:6">
      <c r="A24" s="52" t="s">
        <v>45</v>
      </c>
      <c r="B24" s="211"/>
      <c r="C24" s="204">
        <v>1873.029</v>
      </c>
      <c r="D24" s="54">
        <f t="shared" si="0"/>
        <v>0</v>
      </c>
      <c r="F24" s="47"/>
    </row>
    <row r="25" spans="1:6" ht="15.75" customHeight="1">
      <c r="A25" s="50" t="s">
        <v>46</v>
      </c>
      <c r="B25" s="203"/>
      <c r="C25" s="203"/>
      <c r="D25" s="51">
        <f t="shared" si="0"/>
        <v>0</v>
      </c>
      <c r="F25" s="47"/>
    </row>
    <row r="26" spans="1:6">
      <c r="A26" s="50" t="s">
        <v>47</v>
      </c>
      <c r="B26" s="203"/>
      <c r="C26" s="203"/>
      <c r="D26" s="51">
        <f t="shared" si="0"/>
        <v>0</v>
      </c>
      <c r="F26" s="47"/>
    </row>
    <row r="27" spans="1:6">
      <c r="A27" s="50" t="s">
        <v>48</v>
      </c>
      <c r="B27" s="202">
        <v>890250</v>
      </c>
      <c r="C27" s="202">
        <v>1021932.7549999999</v>
      </c>
      <c r="D27" s="51">
        <f t="shared" si="0"/>
        <v>114.79166020780679</v>
      </c>
      <c r="F27" s="47"/>
    </row>
    <row r="28" spans="1:6">
      <c r="A28" s="55" t="s">
        <v>49</v>
      </c>
      <c r="B28" s="214">
        <v>410210</v>
      </c>
      <c r="C28" s="204">
        <v>495825.12</v>
      </c>
      <c r="D28" s="54">
        <f t="shared" si="0"/>
        <v>120.87104653713952</v>
      </c>
      <c r="F28" s="47"/>
    </row>
    <row r="29" spans="1:6" ht="15.75" customHeight="1">
      <c r="A29" s="55" t="s">
        <v>50</v>
      </c>
      <c r="B29" s="214">
        <v>400624</v>
      </c>
      <c r="C29" s="204">
        <v>423509.52299999999</v>
      </c>
      <c r="D29" s="54">
        <f t="shared" si="0"/>
        <v>105.71246929789528</v>
      </c>
      <c r="F29" s="47"/>
    </row>
    <row r="30" spans="1:6">
      <c r="A30" s="55" t="s">
        <v>51</v>
      </c>
      <c r="B30" s="214">
        <v>50491</v>
      </c>
      <c r="C30" s="204">
        <v>60506.156000000003</v>
      </c>
      <c r="D30" s="54">
        <f t="shared" si="0"/>
        <v>119.8355271236458</v>
      </c>
      <c r="F30" s="47"/>
    </row>
    <row r="31" spans="1:6">
      <c r="A31" s="55" t="s">
        <v>52</v>
      </c>
      <c r="B31" s="214"/>
      <c r="C31" s="204"/>
      <c r="D31" s="54">
        <f t="shared" si="0"/>
        <v>0</v>
      </c>
      <c r="F31" s="47"/>
    </row>
    <row r="32" spans="1:6">
      <c r="A32" s="55" t="s">
        <v>53</v>
      </c>
      <c r="B32" s="214">
        <v>19395</v>
      </c>
      <c r="C32" s="204">
        <v>35710.241999999998</v>
      </c>
      <c r="D32" s="54">
        <f t="shared" si="0"/>
        <v>184.12086620262954</v>
      </c>
      <c r="F32" s="47"/>
    </row>
    <row r="33" spans="1:6">
      <c r="A33" s="55" t="s">
        <v>54</v>
      </c>
      <c r="B33" s="214">
        <v>9530</v>
      </c>
      <c r="C33" s="204">
        <v>6381.7139999999999</v>
      </c>
      <c r="D33" s="54">
        <f t="shared" si="0"/>
        <v>66.96447009443861</v>
      </c>
      <c r="F33" s="47"/>
    </row>
    <row r="34" spans="1:6">
      <c r="A34" s="56" t="s">
        <v>55</v>
      </c>
      <c r="B34" s="202">
        <v>2423810</v>
      </c>
      <c r="C34" s="202">
        <v>2589782.574</v>
      </c>
      <c r="D34" s="51">
        <f t="shared" si="0"/>
        <v>106.84759011638701</v>
      </c>
      <c r="F34" s="47"/>
    </row>
    <row r="35" spans="1:6">
      <c r="A35" s="57" t="s">
        <v>56</v>
      </c>
      <c r="B35" s="211"/>
      <c r="C35" s="204"/>
      <c r="D35" s="54">
        <f t="shared" si="0"/>
        <v>0</v>
      </c>
      <c r="F35" s="47"/>
    </row>
    <row r="36" spans="1:6">
      <c r="A36" s="58" t="s">
        <v>57</v>
      </c>
      <c r="B36" s="205"/>
      <c r="C36" s="205"/>
      <c r="D36" s="59"/>
      <c r="F36" s="47"/>
    </row>
    <row r="37" spans="1:6">
      <c r="A37" s="60" t="s">
        <v>58</v>
      </c>
      <c r="B37" s="202">
        <v>972667</v>
      </c>
      <c r="C37" s="202">
        <v>988235.56280000007</v>
      </c>
      <c r="D37" s="51">
        <f t="shared" ref="D37:D57" si="1">IF(B37&lt;=0,0,C37/B37*100)</f>
        <v>101.60060563378835</v>
      </c>
      <c r="F37" s="47"/>
    </row>
    <row r="38" spans="1:6">
      <c r="A38" s="52" t="s">
        <v>59</v>
      </c>
      <c r="B38" s="214">
        <v>265531</v>
      </c>
      <c r="C38" s="204">
        <v>248770.5601</v>
      </c>
      <c r="D38" s="54">
        <f t="shared" si="1"/>
        <v>93.687953609936315</v>
      </c>
      <c r="F38" s="47"/>
    </row>
    <row r="39" spans="1:6">
      <c r="A39" s="61" t="s">
        <v>60</v>
      </c>
      <c r="B39" s="214">
        <v>278879</v>
      </c>
      <c r="C39" s="204">
        <v>314859.00770000002</v>
      </c>
      <c r="D39" s="54">
        <f t="shared" si="1"/>
        <v>112.90165544913744</v>
      </c>
      <c r="F39" s="47"/>
    </row>
    <row r="40" spans="1:6">
      <c r="A40" s="52" t="s">
        <v>61</v>
      </c>
      <c r="B40" s="214">
        <v>428257</v>
      </c>
      <c r="C40" s="204">
        <v>424605.995</v>
      </c>
      <c r="D40" s="54">
        <f t="shared" si="1"/>
        <v>99.147473362957285</v>
      </c>
      <c r="F40" s="47"/>
    </row>
    <row r="41" spans="1:6">
      <c r="A41" s="52" t="s">
        <v>62</v>
      </c>
      <c r="B41" s="214"/>
      <c r="C41" s="204"/>
      <c r="D41" s="54">
        <f t="shared" si="1"/>
        <v>0</v>
      </c>
      <c r="F41" s="47"/>
    </row>
    <row r="42" spans="1:6">
      <c r="A42" s="62" t="s">
        <v>63</v>
      </c>
      <c r="B42" s="202">
        <v>1451143</v>
      </c>
      <c r="C42" s="202">
        <v>1601547.3829999999</v>
      </c>
      <c r="D42" s="51">
        <f t="shared" si="1"/>
        <v>110.36454594757375</v>
      </c>
      <c r="F42" s="47"/>
    </row>
    <row r="43" spans="1:6">
      <c r="A43" s="56" t="s">
        <v>64</v>
      </c>
      <c r="B43" s="202">
        <v>661166</v>
      </c>
      <c r="C43" s="202">
        <v>568478.505</v>
      </c>
      <c r="D43" s="51">
        <f t="shared" si="1"/>
        <v>85.981206686369234</v>
      </c>
      <c r="F43" s="47"/>
    </row>
    <row r="44" spans="1:6">
      <c r="A44" s="52" t="s">
        <v>65</v>
      </c>
      <c r="B44" s="214">
        <v>226870</v>
      </c>
      <c r="C44" s="204">
        <v>215366.70300000001</v>
      </c>
      <c r="D44" s="54">
        <f t="shared" si="1"/>
        <v>94.929564508308729</v>
      </c>
      <c r="F44" s="43"/>
    </row>
    <row r="45" spans="1:6">
      <c r="A45" s="55" t="s">
        <v>66</v>
      </c>
      <c r="B45" s="214">
        <v>379531</v>
      </c>
      <c r="C45" s="204">
        <v>277928.57799999998</v>
      </c>
      <c r="D45" s="54">
        <f t="shared" si="1"/>
        <v>73.229480068821772</v>
      </c>
      <c r="F45" s="43"/>
    </row>
    <row r="46" spans="1:6">
      <c r="A46" s="55" t="s">
        <v>67</v>
      </c>
      <c r="B46" s="214"/>
      <c r="C46" s="204"/>
      <c r="D46" s="54">
        <f t="shared" si="1"/>
        <v>0</v>
      </c>
      <c r="F46" s="43"/>
    </row>
    <row r="47" spans="1:6">
      <c r="A47" s="55" t="s">
        <v>68</v>
      </c>
      <c r="B47" s="214">
        <v>1318</v>
      </c>
      <c r="C47" s="204"/>
      <c r="D47" s="54">
        <f t="shared" si="1"/>
        <v>0</v>
      </c>
      <c r="F47" s="43"/>
    </row>
    <row r="48" spans="1:6">
      <c r="A48" s="55" t="s">
        <v>69</v>
      </c>
      <c r="B48" s="214">
        <v>34750</v>
      </c>
      <c r="C48" s="204">
        <v>40665.091</v>
      </c>
      <c r="D48" s="54">
        <f t="shared" si="1"/>
        <v>117.02184460431656</v>
      </c>
    </row>
    <row r="49" spans="1:4">
      <c r="A49" s="55" t="s">
        <v>70</v>
      </c>
      <c r="B49" s="214">
        <v>18697</v>
      </c>
      <c r="C49" s="204">
        <v>34518.133000000002</v>
      </c>
      <c r="D49" s="54">
        <f t="shared" si="1"/>
        <v>184.61856447558432</v>
      </c>
    </row>
    <row r="50" spans="1:4" ht="25.5">
      <c r="A50" s="55" t="s">
        <v>71</v>
      </c>
      <c r="B50" s="211"/>
      <c r="C50" s="204"/>
      <c r="D50" s="54">
        <f t="shared" si="1"/>
        <v>0</v>
      </c>
    </row>
    <row r="51" spans="1:4">
      <c r="A51" s="56" t="s">
        <v>72</v>
      </c>
      <c r="B51" s="202">
        <v>789977</v>
      </c>
      <c r="C51" s="202">
        <v>1033068.878</v>
      </c>
      <c r="D51" s="51">
        <f t="shared" si="1"/>
        <v>130.77201969171256</v>
      </c>
    </row>
    <row r="52" spans="1:4" ht="17.25" customHeight="1">
      <c r="A52" s="55" t="s">
        <v>73</v>
      </c>
      <c r="B52" s="214">
        <v>789977</v>
      </c>
      <c r="C52" s="204">
        <v>1033068.878</v>
      </c>
      <c r="D52" s="54">
        <f t="shared" si="1"/>
        <v>130.77201969171256</v>
      </c>
    </row>
    <row r="53" spans="1:4" ht="15.75" customHeight="1">
      <c r="A53" s="55" t="s">
        <v>74</v>
      </c>
      <c r="B53" s="211"/>
      <c r="C53" s="204"/>
      <c r="D53" s="54">
        <f t="shared" si="1"/>
        <v>0</v>
      </c>
    </row>
    <row r="54" spans="1:4">
      <c r="A54" s="55" t="s">
        <v>75</v>
      </c>
      <c r="B54" s="211"/>
      <c r="C54" s="204"/>
      <c r="D54" s="54">
        <f t="shared" si="1"/>
        <v>0</v>
      </c>
    </row>
    <row r="55" spans="1:4">
      <c r="A55" s="55" t="s">
        <v>76</v>
      </c>
      <c r="B55" s="211"/>
      <c r="C55" s="204"/>
      <c r="D55" s="54">
        <f t="shared" si="1"/>
        <v>0</v>
      </c>
    </row>
    <row r="56" spans="1:4">
      <c r="A56" s="50" t="s">
        <v>77</v>
      </c>
      <c r="B56" s="202">
        <v>2423810</v>
      </c>
      <c r="C56" s="202">
        <v>2589782.9457999999</v>
      </c>
      <c r="D56" s="51">
        <f t="shared" si="1"/>
        <v>106.84760545587319</v>
      </c>
    </row>
    <row r="57" spans="1:4">
      <c r="A57" s="57" t="s">
        <v>78</v>
      </c>
      <c r="B57" s="211"/>
      <c r="C57" s="204"/>
      <c r="D57" s="54">
        <f t="shared" si="1"/>
        <v>0</v>
      </c>
    </row>
    <row r="58" spans="1:4">
      <c r="A58" s="42"/>
      <c r="B58" s="42"/>
      <c r="C58" s="42"/>
      <c r="D58" s="42"/>
    </row>
    <row r="59" spans="1:4">
      <c r="A59" s="42"/>
      <c r="B59" s="42"/>
      <c r="C59" s="42"/>
      <c r="D59" s="42"/>
    </row>
    <row r="60" spans="1:4">
      <c r="A60" s="42"/>
      <c r="B60" s="42"/>
      <c r="C60" s="42"/>
      <c r="D60" s="42"/>
    </row>
    <row r="61" spans="1:4">
      <c r="A61" s="42"/>
      <c r="B61" s="42"/>
      <c r="C61" s="42"/>
      <c r="D61" s="42"/>
    </row>
  </sheetData>
  <sheetProtection password="B44F" sheet="1" objects="1" scenarios="1" selectLockedCells="1"/>
  <mergeCells count="4">
    <mergeCell ref="B1:D1"/>
    <mergeCell ref="A6:D6"/>
    <mergeCell ref="A7:D7"/>
    <mergeCell ref="B8:D8"/>
  </mergeCells>
  <phoneticPr fontId="0" type="noConversion"/>
  <printOptions horizontalCentered="1"/>
  <pageMargins left="0.19652777777777777" right="0.19652777777777777" top="0.27500000000000002" bottom="7.8472222222222221E-2" header="0.19652777777777777" footer="0.51180555555555551"/>
  <pageSetup paperSize="9" scale="90" firstPageNumber="0" orientation="portrait" r:id="rId1"/>
  <headerFooter alignWithMargins="0">
    <oddHeader xml:space="preserve">&amp;C&amp;"Arial,Bold" 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54"/>
  <sheetViews>
    <sheetView tabSelected="1" topLeftCell="A10" zoomScale="120" zoomScaleNormal="120" workbookViewId="0">
      <selection activeCell="C18" sqref="C18"/>
    </sheetView>
  </sheetViews>
  <sheetFormatPr defaultRowHeight="12.75"/>
  <cols>
    <col min="1" max="1" width="4.5703125" style="43" customWidth="1"/>
    <col min="2" max="2" width="61.7109375" style="43" customWidth="1"/>
    <col min="3" max="4" width="14.85546875" style="43" customWidth="1"/>
    <col min="5" max="5" width="9.5703125" style="43" customWidth="1"/>
    <col min="6" max="16384" width="9.140625" style="43"/>
  </cols>
  <sheetData>
    <row r="1" spans="1:7" ht="14.25" customHeight="1">
      <c r="A1" s="63"/>
      <c r="B1" s="64" t="s">
        <v>10</v>
      </c>
      <c r="C1" s="227" t="str">
        <f>'ФИ-Почетна'!$C$18</f>
        <v>ПИ ВИТАМИНКА АД - ПРИЛЕП</v>
      </c>
      <c r="D1" s="227"/>
      <c r="E1" s="227"/>
    </row>
    <row r="2" spans="1:7" ht="12.75" customHeight="1">
      <c r="A2" s="63"/>
      <c r="B2" s="64" t="s">
        <v>22</v>
      </c>
      <c r="C2" s="37" t="str">
        <f>'ФИ-Почетна'!$C$22</f>
        <v>01.01 - 31.12</v>
      </c>
      <c r="D2" s="65"/>
      <c r="E2" s="66"/>
    </row>
    <row r="3" spans="1:7" ht="14.25" customHeight="1">
      <c r="A3" s="63"/>
      <c r="B3" s="40" t="s">
        <v>16</v>
      </c>
      <c r="C3" s="41">
        <f>'ФИ-Почетна'!$C$23</f>
        <v>2020</v>
      </c>
      <c r="D3" s="67"/>
      <c r="E3" s="68"/>
    </row>
    <row r="4" spans="1:7">
      <c r="A4" s="63"/>
      <c r="B4" s="40" t="s">
        <v>23</v>
      </c>
      <c r="C4" s="41" t="str">
        <f>'ФИ-Почетна'!$C$20</f>
        <v>не</v>
      </c>
      <c r="D4" s="67"/>
      <c r="E4" s="68"/>
    </row>
    <row r="5" spans="1:7">
      <c r="A5" s="63"/>
      <c r="B5" s="40"/>
      <c r="C5" s="41"/>
      <c r="D5" s="67"/>
      <c r="E5" s="68"/>
    </row>
    <row r="6" spans="1:7" ht="21.75" customHeight="1">
      <c r="A6" s="63"/>
      <c r="B6" s="233" t="s">
        <v>79</v>
      </c>
      <c r="C6" s="233"/>
      <c r="D6" s="233"/>
      <c r="E6" s="69"/>
    </row>
    <row r="7" spans="1:7" ht="12.75" customHeight="1">
      <c r="A7" s="63"/>
      <c r="B7" s="229" t="s">
        <v>80</v>
      </c>
      <c r="C7" s="229"/>
      <c r="D7" s="229"/>
      <c r="E7" s="69"/>
    </row>
    <row r="8" spans="1:7">
      <c r="A8" s="63"/>
      <c r="B8" s="63"/>
      <c r="C8" s="230" t="s">
        <v>26</v>
      </c>
      <c r="D8" s="230"/>
      <c r="E8" s="230"/>
    </row>
    <row r="9" spans="1:7" ht="30" customHeight="1">
      <c r="A9" s="231" t="s">
        <v>81</v>
      </c>
      <c r="B9" s="232" t="s">
        <v>27</v>
      </c>
      <c r="C9" s="70" t="s">
        <v>28</v>
      </c>
      <c r="D9" s="70" t="s">
        <v>29</v>
      </c>
      <c r="E9" s="70" t="s">
        <v>30</v>
      </c>
      <c r="G9" s="71"/>
    </row>
    <row r="10" spans="1:7" ht="65.25" customHeight="1">
      <c r="A10" s="231"/>
      <c r="B10" s="232"/>
      <c r="C10" s="70" t="s">
        <v>82</v>
      </c>
      <c r="D10" s="70" t="s">
        <v>82</v>
      </c>
      <c r="E10" s="70" t="s">
        <v>83</v>
      </c>
      <c r="G10" s="71"/>
    </row>
    <row r="11" spans="1:7">
      <c r="A11" s="72">
        <v>1</v>
      </c>
      <c r="B11" s="73" t="s">
        <v>84</v>
      </c>
      <c r="C11" s="202">
        <v>2513555</v>
      </c>
      <c r="D11" s="51">
        <v>2556218.79495</v>
      </c>
      <c r="E11" s="54">
        <f>IF(C11&lt;=0,0,D11/C11*100)</f>
        <v>101.69734877295305</v>
      </c>
      <c r="G11" s="47"/>
    </row>
    <row r="12" spans="1:7">
      <c r="A12" s="72">
        <v>2</v>
      </c>
      <c r="B12" s="74" t="s">
        <v>85</v>
      </c>
      <c r="C12" s="210">
        <v>2433625</v>
      </c>
      <c r="D12" s="54">
        <v>2492187.5269499999</v>
      </c>
      <c r="E12" s="54">
        <f>IF(C12&lt;=0,0,D12/C12*100)</f>
        <v>102.40639075247829</v>
      </c>
      <c r="G12" s="47"/>
    </row>
    <row r="13" spans="1:7">
      <c r="A13" s="72" t="s">
        <v>86</v>
      </c>
      <c r="B13" s="74" t="s">
        <v>87</v>
      </c>
      <c r="C13" s="211">
        <v>1431319</v>
      </c>
      <c r="D13" s="53">
        <v>1590040.814</v>
      </c>
      <c r="E13" s="54">
        <f>IF(C13&lt;=0,0,D13/C13*100)</f>
        <v>111.08919912332611</v>
      </c>
      <c r="G13" s="47"/>
    </row>
    <row r="14" spans="1:7">
      <c r="A14" s="72" t="s">
        <v>88</v>
      </c>
      <c r="B14" s="74" t="s">
        <v>89</v>
      </c>
      <c r="C14" s="211">
        <v>1002306</v>
      </c>
      <c r="D14" s="53">
        <v>902146.71295000007</v>
      </c>
      <c r="E14" s="54">
        <f>IF(C14&lt;=0,0,D14/C14*100)</f>
        <v>90.007114888068116</v>
      </c>
      <c r="G14" s="47"/>
    </row>
    <row r="15" spans="1:7">
      <c r="A15" s="72">
        <v>3</v>
      </c>
      <c r="B15" s="74" t="s">
        <v>90</v>
      </c>
      <c r="C15" s="212" t="s">
        <v>91</v>
      </c>
      <c r="D15" s="75" t="s">
        <v>91</v>
      </c>
      <c r="E15" s="75" t="s">
        <v>92</v>
      </c>
      <c r="G15" s="47"/>
    </row>
    <row r="16" spans="1:7" ht="25.5">
      <c r="A16" s="72">
        <v>4</v>
      </c>
      <c r="B16" s="74" t="s">
        <v>93</v>
      </c>
      <c r="C16" s="211">
        <v>144266</v>
      </c>
      <c r="D16" s="53">
        <v>174405.73199999999</v>
      </c>
      <c r="E16" s="54">
        <f t="shared" ref="E16:E49" si="0">IF(C16&lt;=0,0,D16/C16*100)</f>
        <v>120.89177768843665</v>
      </c>
      <c r="G16" s="47"/>
    </row>
    <row r="17" spans="1:7" ht="25.5">
      <c r="A17" s="72">
        <v>5</v>
      </c>
      <c r="B17" s="74" t="s">
        <v>94</v>
      </c>
      <c r="C17" s="211">
        <v>174406</v>
      </c>
      <c r="D17" s="53">
        <v>175214.527</v>
      </c>
      <c r="E17" s="54">
        <f t="shared" si="0"/>
        <v>100.46358898203043</v>
      </c>
      <c r="G17" s="47"/>
    </row>
    <row r="18" spans="1:7">
      <c r="A18" s="72">
        <v>6</v>
      </c>
      <c r="B18" s="74" t="s">
        <v>95</v>
      </c>
      <c r="C18" s="211"/>
      <c r="D18" s="53"/>
      <c r="E18" s="54">
        <f t="shared" si="0"/>
        <v>0</v>
      </c>
      <c r="G18" s="47"/>
    </row>
    <row r="19" spans="1:7">
      <c r="A19" s="72">
        <v>7</v>
      </c>
      <c r="B19" s="76" t="s">
        <v>96</v>
      </c>
      <c r="C19" s="211">
        <v>79930</v>
      </c>
      <c r="D19" s="53">
        <v>64031.267999999996</v>
      </c>
      <c r="E19" s="54">
        <f t="shared" si="0"/>
        <v>80.109180532966334</v>
      </c>
      <c r="G19" s="47"/>
    </row>
    <row r="20" spans="1:7">
      <c r="A20" s="72">
        <v>8</v>
      </c>
      <c r="B20" s="77" t="s">
        <v>97</v>
      </c>
      <c r="C20" s="202">
        <v>2491367</v>
      </c>
      <c r="D20" s="51">
        <v>2507818.6170000001</v>
      </c>
      <c r="E20" s="51">
        <f t="shared" si="0"/>
        <v>100.66034498329633</v>
      </c>
      <c r="G20" s="47"/>
    </row>
    <row r="21" spans="1:7">
      <c r="A21" s="72">
        <v>9</v>
      </c>
      <c r="B21" s="76" t="s">
        <v>98</v>
      </c>
      <c r="C21" s="211">
        <v>11994</v>
      </c>
      <c r="D21" s="53">
        <v>14019.308999999999</v>
      </c>
      <c r="E21" s="54">
        <f t="shared" si="0"/>
        <v>116.88601800900449</v>
      </c>
      <c r="G21" s="47"/>
    </row>
    <row r="22" spans="1:7">
      <c r="A22" s="72">
        <v>10</v>
      </c>
      <c r="B22" s="76" t="s">
        <v>99</v>
      </c>
      <c r="C22" s="211">
        <v>1548872</v>
      </c>
      <c r="D22" s="53">
        <v>1538011.074</v>
      </c>
      <c r="E22" s="54">
        <f t="shared" si="0"/>
        <v>99.29878479306231</v>
      </c>
      <c r="G22" s="47"/>
    </row>
    <row r="23" spans="1:7" ht="25.5">
      <c r="A23" s="72">
        <v>11</v>
      </c>
      <c r="B23" s="76" t="s">
        <v>100</v>
      </c>
      <c r="C23" s="211">
        <v>7081</v>
      </c>
      <c r="D23" s="53">
        <v>4562.5510000000004</v>
      </c>
      <c r="E23" s="54">
        <f t="shared" si="0"/>
        <v>64.433709927976281</v>
      </c>
      <c r="G23" s="47"/>
    </row>
    <row r="24" spans="1:7">
      <c r="A24" s="72">
        <v>12</v>
      </c>
      <c r="B24" s="76" t="s">
        <v>101</v>
      </c>
      <c r="C24" s="211">
        <v>183792</v>
      </c>
      <c r="D24" s="53">
        <v>202559.60800000001</v>
      </c>
      <c r="E24" s="54">
        <f t="shared" si="0"/>
        <v>110.2113301993558</v>
      </c>
      <c r="G24" s="47"/>
    </row>
    <row r="25" spans="1:7">
      <c r="A25" s="72">
        <v>13</v>
      </c>
      <c r="B25" s="76" t="s">
        <v>102</v>
      </c>
      <c r="C25" s="211">
        <v>98104</v>
      </c>
      <c r="D25" s="53">
        <v>98255.233999999997</v>
      </c>
      <c r="E25" s="54">
        <f t="shared" si="0"/>
        <v>100.15415681317785</v>
      </c>
      <c r="G25" s="47"/>
    </row>
    <row r="26" spans="1:7">
      <c r="A26" s="72">
        <v>14</v>
      </c>
      <c r="B26" s="76" t="s">
        <v>103</v>
      </c>
      <c r="C26" s="211">
        <v>374869</v>
      </c>
      <c r="D26" s="53">
        <v>381925.36900000001</v>
      </c>
      <c r="E26" s="54">
        <f t="shared" si="0"/>
        <v>101.88235596968541</v>
      </c>
      <c r="G26" s="47"/>
    </row>
    <row r="27" spans="1:7">
      <c r="A27" s="72">
        <v>15</v>
      </c>
      <c r="B27" s="74" t="s">
        <v>104</v>
      </c>
      <c r="C27" s="211">
        <v>102214</v>
      </c>
      <c r="D27" s="53">
        <v>104190.17600000001</v>
      </c>
      <c r="E27" s="54">
        <f t="shared" si="0"/>
        <v>101.93337116246309</v>
      </c>
      <c r="G27" s="47"/>
    </row>
    <row r="28" spans="1:7">
      <c r="A28" s="72">
        <v>16</v>
      </c>
      <c r="B28" s="76" t="s">
        <v>105</v>
      </c>
      <c r="C28" s="211"/>
      <c r="D28" s="53">
        <v>0</v>
      </c>
      <c r="E28" s="54">
        <f t="shared" si="0"/>
        <v>0</v>
      </c>
      <c r="G28" s="47"/>
    </row>
    <row r="29" spans="1:7">
      <c r="A29" s="72">
        <v>17</v>
      </c>
      <c r="B29" s="74" t="s">
        <v>106</v>
      </c>
      <c r="C29" s="211">
        <v>4481</v>
      </c>
      <c r="D29" s="53">
        <v>12938.971</v>
      </c>
      <c r="E29" s="54">
        <f t="shared" si="0"/>
        <v>288.75186342334297</v>
      </c>
      <c r="G29" s="47"/>
    </row>
    <row r="30" spans="1:7">
      <c r="A30" s="72">
        <v>18</v>
      </c>
      <c r="B30" s="76" t="s">
        <v>107</v>
      </c>
      <c r="C30" s="211"/>
      <c r="D30" s="53"/>
      <c r="E30" s="54">
        <f t="shared" si="0"/>
        <v>0</v>
      </c>
      <c r="G30" s="47"/>
    </row>
    <row r="31" spans="1:7">
      <c r="A31" s="72">
        <v>19</v>
      </c>
      <c r="B31" s="74" t="s">
        <v>108</v>
      </c>
      <c r="C31" s="211">
        <v>159960</v>
      </c>
      <c r="D31" s="53">
        <v>151356.32500000001</v>
      </c>
      <c r="E31" s="54">
        <f t="shared" si="0"/>
        <v>94.621358464616151</v>
      </c>
      <c r="G31" s="47"/>
    </row>
    <row r="32" spans="1:7">
      <c r="A32" s="72">
        <v>20</v>
      </c>
      <c r="B32" s="77" t="s">
        <v>109</v>
      </c>
      <c r="C32" s="213">
        <v>48128</v>
      </c>
      <c r="D32" s="78">
        <v>49208.972949999938</v>
      </c>
      <c r="E32" s="78">
        <f t="shared" si="0"/>
        <v>102.24603754571132</v>
      </c>
      <c r="G32" s="47"/>
    </row>
    <row r="33" spans="1:7">
      <c r="A33" s="72">
        <v>21</v>
      </c>
      <c r="B33" s="79" t="s">
        <v>110</v>
      </c>
      <c r="C33" s="213">
        <v>3645</v>
      </c>
      <c r="D33" s="78">
        <v>7481.0410000000002</v>
      </c>
      <c r="E33" s="51">
        <f t="shared" si="0"/>
        <v>205.24117969821677</v>
      </c>
      <c r="G33" s="47"/>
    </row>
    <row r="34" spans="1:7">
      <c r="A34" s="72" t="s">
        <v>111</v>
      </c>
      <c r="B34" s="74" t="s">
        <v>112</v>
      </c>
      <c r="C34" s="211">
        <v>3645</v>
      </c>
      <c r="D34" s="53">
        <v>7481.0410000000002</v>
      </c>
      <c r="E34" s="54">
        <f t="shared" si="0"/>
        <v>205.24117969821677</v>
      </c>
      <c r="G34" s="47"/>
    </row>
    <row r="35" spans="1:7">
      <c r="A35" s="72" t="s">
        <v>113</v>
      </c>
      <c r="B35" s="74" t="s">
        <v>114</v>
      </c>
      <c r="C35" s="211"/>
      <c r="D35" s="53"/>
      <c r="E35" s="54">
        <f t="shared" si="0"/>
        <v>0</v>
      </c>
      <c r="G35" s="47"/>
    </row>
    <row r="36" spans="1:7">
      <c r="A36" s="72" t="s">
        <v>115</v>
      </c>
      <c r="B36" s="74" t="s">
        <v>116</v>
      </c>
      <c r="C36" s="211"/>
      <c r="D36" s="53"/>
      <c r="E36" s="54">
        <f t="shared" si="0"/>
        <v>0</v>
      </c>
      <c r="G36" s="47"/>
    </row>
    <row r="37" spans="1:7">
      <c r="A37" s="72">
        <v>22</v>
      </c>
      <c r="B37" s="79" t="s">
        <v>117</v>
      </c>
      <c r="C37" s="202">
        <v>32808</v>
      </c>
      <c r="D37" s="51">
        <v>40785.743999999999</v>
      </c>
      <c r="E37" s="51">
        <f t="shared" si="0"/>
        <v>124.3164594001463</v>
      </c>
      <c r="G37" s="47"/>
    </row>
    <row r="38" spans="1:7">
      <c r="A38" s="72" t="s">
        <v>118</v>
      </c>
      <c r="B38" s="74" t="s">
        <v>119</v>
      </c>
      <c r="C38" s="211">
        <v>32808</v>
      </c>
      <c r="D38" s="53">
        <v>40785.743999999999</v>
      </c>
      <c r="E38" s="54">
        <f t="shared" si="0"/>
        <v>124.3164594001463</v>
      </c>
      <c r="G38" s="47"/>
    </row>
    <row r="39" spans="1:7">
      <c r="A39" s="72" t="s">
        <v>120</v>
      </c>
      <c r="B39" s="74" t="s">
        <v>121</v>
      </c>
      <c r="C39" s="211"/>
      <c r="D39" s="53"/>
      <c r="E39" s="54">
        <f t="shared" si="0"/>
        <v>0</v>
      </c>
      <c r="G39" s="47"/>
    </row>
    <row r="40" spans="1:7">
      <c r="A40" s="72" t="s">
        <v>122</v>
      </c>
      <c r="B40" s="74" t="s">
        <v>123</v>
      </c>
      <c r="C40" s="211"/>
      <c r="D40" s="53"/>
      <c r="E40" s="54">
        <f t="shared" si="0"/>
        <v>0</v>
      </c>
      <c r="G40" s="47"/>
    </row>
    <row r="41" spans="1:7">
      <c r="A41" s="72">
        <v>23</v>
      </c>
      <c r="B41" s="77" t="s">
        <v>124</v>
      </c>
      <c r="C41" s="202">
        <v>18965</v>
      </c>
      <c r="D41" s="51">
        <v>15904.269949999936</v>
      </c>
      <c r="E41" s="51">
        <f t="shared" si="0"/>
        <v>83.861165040864421</v>
      </c>
      <c r="G41" s="47"/>
    </row>
    <row r="42" spans="1:7">
      <c r="A42" s="72">
        <v>24</v>
      </c>
      <c r="B42" s="74" t="s">
        <v>125</v>
      </c>
      <c r="C42" s="211"/>
      <c r="D42" s="53"/>
      <c r="E42" s="54">
        <f t="shared" si="0"/>
        <v>0</v>
      </c>
      <c r="G42" s="47"/>
    </row>
    <row r="43" spans="1:7">
      <c r="A43" s="72">
        <v>25</v>
      </c>
      <c r="B43" s="77" t="s">
        <v>126</v>
      </c>
      <c r="C43" s="202">
        <v>18965</v>
      </c>
      <c r="D43" s="51">
        <v>15904.269949999936</v>
      </c>
      <c r="E43" s="51">
        <f t="shared" si="0"/>
        <v>83.861165040864421</v>
      </c>
    </row>
    <row r="44" spans="1:7">
      <c r="A44" s="72">
        <v>26</v>
      </c>
      <c r="B44" s="76" t="s">
        <v>127</v>
      </c>
      <c r="C44" s="211">
        <v>1597</v>
      </c>
      <c r="D44" s="53">
        <v>2187.114</v>
      </c>
      <c r="E44" s="54">
        <f t="shared" si="0"/>
        <v>136.95140889167189</v>
      </c>
    </row>
    <row r="45" spans="1:7">
      <c r="A45" s="72">
        <v>27</v>
      </c>
      <c r="B45" s="77" t="s">
        <v>128</v>
      </c>
      <c r="C45" s="202">
        <v>17368</v>
      </c>
      <c r="D45" s="51">
        <v>13717.155949999937</v>
      </c>
      <c r="E45" s="51">
        <f t="shared" si="0"/>
        <v>78.97947921464727</v>
      </c>
    </row>
    <row r="46" spans="1:7">
      <c r="A46" s="72">
        <v>28</v>
      </c>
      <c r="B46" s="79" t="s">
        <v>129</v>
      </c>
      <c r="C46" s="211"/>
      <c r="D46" s="53"/>
      <c r="E46" s="54">
        <f t="shared" si="0"/>
        <v>0</v>
      </c>
    </row>
    <row r="47" spans="1:7" ht="25.5">
      <c r="A47" s="72">
        <v>29</v>
      </c>
      <c r="B47" s="77" t="s">
        <v>130</v>
      </c>
      <c r="C47" s="202">
        <v>17368</v>
      </c>
      <c r="D47" s="51">
        <v>13717.155949999937</v>
      </c>
      <c r="E47" s="51">
        <f t="shared" si="0"/>
        <v>78.97947921464727</v>
      </c>
    </row>
    <row r="48" spans="1:7">
      <c r="A48" s="72">
        <v>30</v>
      </c>
      <c r="B48" s="74" t="s">
        <v>131</v>
      </c>
      <c r="C48" s="211">
        <v>12655</v>
      </c>
      <c r="D48" s="53">
        <v>10806.884</v>
      </c>
      <c r="E48" s="54">
        <f t="shared" si="0"/>
        <v>85.396159620703287</v>
      </c>
    </row>
    <row r="49" spans="1:5">
      <c r="A49" s="72">
        <v>31</v>
      </c>
      <c r="B49" s="77" t="s">
        <v>132</v>
      </c>
      <c r="C49" s="202">
        <v>30023</v>
      </c>
      <c r="D49" s="51">
        <v>24524.039949999937</v>
      </c>
      <c r="E49" s="51">
        <f t="shared" si="0"/>
        <v>81.684175298937262</v>
      </c>
    </row>
    <row r="50" spans="1:5">
      <c r="A50" s="63"/>
      <c r="B50" s="68"/>
      <c r="C50" s="68"/>
      <c r="D50" s="63"/>
      <c r="E50" s="63"/>
    </row>
    <row r="51" spans="1:5">
      <c r="A51" s="63"/>
      <c r="B51" s="68"/>
      <c r="C51" s="68"/>
      <c r="D51" s="63"/>
      <c r="E51" s="63"/>
    </row>
    <row r="52" spans="1:5">
      <c r="A52" s="63"/>
      <c r="B52" s="63"/>
      <c r="C52" s="63"/>
      <c r="D52" s="63"/>
      <c r="E52" s="63"/>
    </row>
    <row r="53" spans="1:5">
      <c r="A53" s="63"/>
      <c r="B53" s="63"/>
      <c r="C53" s="63"/>
      <c r="D53" s="63"/>
      <c r="E53" s="63"/>
    </row>
    <row r="54" spans="1:5">
      <c r="A54" s="63"/>
      <c r="B54" s="63"/>
      <c r="C54" s="63"/>
      <c r="D54" s="63"/>
      <c r="E54" s="63"/>
    </row>
  </sheetData>
  <sheetProtection password="B44F" sheet="1" selectLockedCells="1"/>
  <mergeCells count="6">
    <mergeCell ref="A9:A10"/>
    <mergeCell ref="B9:B10"/>
    <mergeCell ref="C1:E1"/>
    <mergeCell ref="B6:D6"/>
    <mergeCell ref="B7:D7"/>
    <mergeCell ref="C8:E8"/>
  </mergeCells>
  <phoneticPr fontId="0" type="noConversion"/>
  <printOptions horizontalCentered="1"/>
  <pageMargins left="0.15763888888888888" right="0.15763888888888888" top="0.39374999999999999" bottom="0.31527777777777777" header="0.51180555555555551" footer="0.51180555555555551"/>
  <pageSetup paperSize="9" scale="95" firstPageNumber="0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50"/>
  <sheetViews>
    <sheetView topLeftCell="A31" zoomScale="115" zoomScaleNormal="115" workbookViewId="0">
      <selection activeCell="C12" sqref="C12"/>
    </sheetView>
  </sheetViews>
  <sheetFormatPr defaultRowHeight="12.75"/>
  <cols>
    <col min="1" max="1" width="69.28515625" style="80" customWidth="1"/>
    <col min="2" max="2" width="14.5703125" style="80" customWidth="1"/>
    <col min="3" max="3" width="15.28515625" style="80" customWidth="1"/>
    <col min="4" max="4" width="12.7109375" style="80" customWidth="1"/>
    <col min="5" max="16384" width="9.140625" style="80"/>
  </cols>
  <sheetData>
    <row r="1" spans="1:11" s="82" customFormat="1">
      <c r="A1" s="81" t="s">
        <v>10</v>
      </c>
      <c r="B1" s="234" t="str">
        <f>'ФИ-Почетна'!$C$18</f>
        <v>ПИ ВИТАМИНКА АД - ПРИЛЕП</v>
      </c>
      <c r="C1" s="234"/>
      <c r="D1" s="234"/>
    </row>
    <row r="2" spans="1:11" s="82" customFormat="1">
      <c r="A2" s="81" t="s">
        <v>22</v>
      </c>
      <c r="B2" s="83" t="str">
        <f>'ФИ-Почетна'!$C$22</f>
        <v>01.01 - 31.12</v>
      </c>
      <c r="C2" s="84"/>
      <c r="D2" s="85"/>
      <c r="E2" s="86"/>
      <c r="F2" s="86"/>
      <c r="G2" s="86"/>
    </row>
    <row r="3" spans="1:11" s="82" customFormat="1" ht="12.75" customHeight="1">
      <c r="A3" s="87" t="s">
        <v>16</v>
      </c>
      <c r="B3" s="88">
        <f>'ФИ-Почетна'!$C$23</f>
        <v>2020</v>
      </c>
      <c r="C3" s="84"/>
      <c r="D3" s="89"/>
      <c r="E3" s="90"/>
      <c r="F3" s="90"/>
    </row>
    <row r="4" spans="1:11" s="82" customFormat="1" ht="14.25" customHeight="1">
      <c r="A4" s="87" t="s">
        <v>23</v>
      </c>
      <c r="B4" s="91" t="str">
        <f>'ФИ-Почетна'!$C$20</f>
        <v>не</v>
      </c>
      <c r="C4" s="89"/>
      <c r="D4" s="89"/>
    </row>
    <row r="5" spans="1:11" s="82" customFormat="1" ht="18.75" customHeight="1">
      <c r="A5" s="235" t="s">
        <v>133</v>
      </c>
      <c r="B5" s="235"/>
      <c r="C5" s="235"/>
      <c r="D5" s="92"/>
    </row>
    <row r="6" spans="1:11" ht="14.25" customHeight="1">
      <c r="A6" s="93"/>
      <c r="B6" s="93"/>
      <c r="C6" s="93"/>
      <c r="D6" s="93"/>
    </row>
    <row r="7" spans="1:11" ht="14.25" customHeight="1">
      <c r="A7" s="93"/>
      <c r="B7" s="94"/>
      <c r="C7" s="236" t="s">
        <v>26</v>
      </c>
      <c r="D7" s="236"/>
      <c r="E7" s="95"/>
    </row>
    <row r="8" spans="1:11" s="98" customFormat="1" ht="41.25" customHeight="1">
      <c r="A8" s="96" t="s">
        <v>27</v>
      </c>
      <c r="B8" s="96" t="s">
        <v>28</v>
      </c>
      <c r="C8" s="96" t="s">
        <v>29</v>
      </c>
      <c r="D8" s="97" t="s">
        <v>30</v>
      </c>
    </row>
    <row r="9" spans="1:11">
      <c r="A9" s="99" t="s">
        <v>134</v>
      </c>
      <c r="B9" s="209">
        <v>163158</v>
      </c>
      <c r="C9" s="100">
        <v>-90147.676050000024</v>
      </c>
      <c r="D9" s="100">
        <f>IF(B9&lt;=0,0,C9/B9*100)</f>
        <v>-55.251765803699492</v>
      </c>
      <c r="E9" s="82"/>
      <c r="F9" s="82"/>
      <c r="G9" s="82"/>
      <c r="H9" s="82"/>
      <c r="I9" s="82"/>
      <c r="J9" s="82"/>
      <c r="K9" s="82"/>
    </row>
    <row r="10" spans="1:11" ht="15.75" customHeight="1">
      <c r="A10" s="101" t="s">
        <v>135</v>
      </c>
      <c r="B10" s="102">
        <v>17368</v>
      </c>
      <c r="C10" s="102">
        <v>13717.155949999937</v>
      </c>
      <c r="D10" s="103">
        <f>IF(B10&lt;=0,0,C10/B10*100)</f>
        <v>78.97947921464727</v>
      </c>
      <c r="E10" s="82"/>
      <c r="F10" s="82"/>
      <c r="G10" s="104"/>
      <c r="H10" s="104"/>
      <c r="I10" s="104"/>
      <c r="J10" s="82"/>
      <c r="K10" s="82"/>
    </row>
    <row r="11" spans="1:11" ht="15.75" customHeight="1">
      <c r="A11" s="105" t="s">
        <v>136</v>
      </c>
      <c r="B11" s="106"/>
      <c r="C11" s="106"/>
      <c r="D11" s="103"/>
      <c r="E11" s="82"/>
      <c r="F11" s="82"/>
      <c r="G11" s="104"/>
      <c r="H11" s="104"/>
      <c r="I11" s="104"/>
      <c r="J11" s="82"/>
      <c r="K11" s="82"/>
    </row>
    <row r="12" spans="1:11" ht="15.75" customHeight="1">
      <c r="A12" s="107" t="s">
        <v>137</v>
      </c>
      <c r="B12" s="102">
        <v>102214</v>
      </c>
      <c r="C12" s="102">
        <v>104190.17600000001</v>
      </c>
      <c r="D12" s="103">
        <f t="shared" ref="D12:D49" si="0">IF(B12&lt;=0,0,C12/B12*100)</f>
        <v>101.93337116246309</v>
      </c>
      <c r="E12" s="82"/>
      <c r="F12" s="82"/>
      <c r="G12" s="104"/>
      <c r="H12" s="104"/>
      <c r="I12" s="104"/>
      <c r="J12" s="82"/>
      <c r="K12" s="82"/>
    </row>
    <row r="13" spans="1:11" ht="15.75" customHeight="1">
      <c r="A13" s="107" t="s">
        <v>138</v>
      </c>
      <c r="B13" s="102"/>
      <c r="C13" s="102"/>
      <c r="D13" s="103">
        <f t="shared" si="0"/>
        <v>0</v>
      </c>
      <c r="E13" s="82"/>
      <c r="F13" s="82"/>
      <c r="G13" s="104"/>
      <c r="H13" s="104"/>
      <c r="I13" s="104"/>
      <c r="J13" s="82"/>
      <c r="K13" s="82"/>
    </row>
    <row r="14" spans="1:11" ht="15.75" customHeight="1">
      <c r="A14" s="107" t="s">
        <v>139</v>
      </c>
      <c r="B14" s="102">
        <v>-72777</v>
      </c>
      <c r="C14" s="102">
        <v>-85615.12</v>
      </c>
      <c r="D14" s="103">
        <f t="shared" si="0"/>
        <v>0</v>
      </c>
      <c r="E14" s="82"/>
      <c r="F14" s="82"/>
      <c r="G14" s="104"/>
      <c r="H14" s="104"/>
      <c r="I14" s="104"/>
      <c r="J14" s="82"/>
      <c r="K14" s="82"/>
    </row>
    <row r="15" spans="1:11" ht="15.75" customHeight="1">
      <c r="A15" s="107" t="s">
        <v>140</v>
      </c>
      <c r="B15" s="102">
        <v>-25182</v>
      </c>
      <c r="C15" s="102">
        <v>-22885.522999999986</v>
      </c>
      <c r="D15" s="103">
        <f t="shared" si="0"/>
        <v>0</v>
      </c>
      <c r="E15" s="82"/>
      <c r="F15" s="82"/>
      <c r="G15" s="104"/>
      <c r="H15" s="104"/>
      <c r="I15" s="104"/>
      <c r="J15" s="82"/>
      <c r="K15" s="82"/>
    </row>
    <row r="16" spans="1:11" ht="15.75" customHeight="1">
      <c r="A16" s="107" t="s">
        <v>141</v>
      </c>
      <c r="B16" s="102"/>
      <c r="C16" s="102"/>
      <c r="D16" s="103">
        <f t="shared" si="0"/>
        <v>0</v>
      </c>
      <c r="E16" s="82"/>
      <c r="F16" s="82"/>
      <c r="G16" s="104"/>
      <c r="H16" s="104"/>
      <c r="I16" s="104"/>
      <c r="J16" s="82"/>
      <c r="K16" s="82"/>
    </row>
    <row r="17" spans="1:11" ht="15.75" customHeight="1">
      <c r="A17" s="107" t="s">
        <v>142</v>
      </c>
      <c r="B17" s="102">
        <v>26834</v>
      </c>
      <c r="C17" s="102">
        <v>-10015.156000000003</v>
      </c>
      <c r="D17" s="103">
        <f t="shared" si="0"/>
        <v>-37.322635462472995</v>
      </c>
      <c r="E17" s="82"/>
      <c r="F17" s="82"/>
      <c r="G17" s="104"/>
      <c r="H17" s="104"/>
      <c r="I17" s="104"/>
      <c r="J17" s="82"/>
      <c r="K17" s="82"/>
    </row>
    <row r="18" spans="1:11" ht="15.75" customHeight="1">
      <c r="A18" s="107" t="s">
        <v>143</v>
      </c>
      <c r="B18" s="102">
        <v>-2680</v>
      </c>
      <c r="C18" s="102">
        <v>3148.2860000000001</v>
      </c>
      <c r="D18" s="103">
        <f t="shared" si="0"/>
        <v>0</v>
      </c>
      <c r="E18" s="82"/>
      <c r="F18" s="82"/>
      <c r="G18" s="104"/>
      <c r="H18" s="104"/>
      <c r="I18" s="104"/>
      <c r="J18" s="82"/>
      <c r="K18" s="82"/>
    </row>
    <row r="19" spans="1:11" ht="15.75" customHeight="1">
      <c r="A19" s="107" t="s">
        <v>144</v>
      </c>
      <c r="B19" s="102">
        <v>-51452</v>
      </c>
      <c r="C19" s="102">
        <v>-11503.296999999991</v>
      </c>
      <c r="D19" s="103">
        <f t="shared" si="0"/>
        <v>0</v>
      </c>
      <c r="E19" s="82"/>
      <c r="F19" s="82"/>
      <c r="G19" s="104"/>
      <c r="H19" s="104"/>
      <c r="I19" s="104"/>
      <c r="J19" s="82"/>
      <c r="K19" s="82"/>
    </row>
    <row r="20" spans="1:11" ht="15.75" customHeight="1">
      <c r="A20" s="107" t="s">
        <v>145</v>
      </c>
      <c r="B20" s="102"/>
      <c r="C20" s="102"/>
      <c r="D20" s="103">
        <f t="shared" si="0"/>
        <v>0</v>
      </c>
      <c r="E20" s="82"/>
      <c r="F20" s="82"/>
      <c r="G20" s="104"/>
      <c r="H20" s="104"/>
      <c r="I20" s="104"/>
      <c r="J20" s="82"/>
      <c r="K20" s="82"/>
    </row>
    <row r="21" spans="1:11" ht="16.5" customHeight="1">
      <c r="A21" s="107" t="s">
        <v>146</v>
      </c>
      <c r="B21" s="102">
        <v>172946</v>
      </c>
      <c r="C21" s="102">
        <v>-97005.331000000006</v>
      </c>
      <c r="D21" s="103">
        <f t="shared" si="0"/>
        <v>-56.089953511500703</v>
      </c>
      <c r="E21" s="82"/>
      <c r="F21" s="82"/>
      <c r="G21" s="104"/>
      <c r="H21" s="104"/>
      <c r="I21" s="104"/>
      <c r="J21" s="82"/>
      <c r="K21" s="82"/>
    </row>
    <row r="22" spans="1:11" ht="15.75" customHeight="1">
      <c r="A22" s="107" t="s">
        <v>147</v>
      </c>
      <c r="B22" s="102">
        <v>-4113</v>
      </c>
      <c r="C22" s="102">
        <v>15821.133000000002</v>
      </c>
      <c r="D22" s="103">
        <f t="shared" si="0"/>
        <v>0</v>
      </c>
      <c r="E22" s="82"/>
      <c r="F22" s="82"/>
      <c r="G22" s="104"/>
      <c r="H22" s="104"/>
      <c r="I22" s="104"/>
      <c r="J22" s="82"/>
      <c r="K22" s="82"/>
    </row>
    <row r="23" spans="1:11" ht="15.75" customHeight="1">
      <c r="A23" s="107" t="s">
        <v>148</v>
      </c>
      <c r="B23" s="102"/>
      <c r="C23" s="102"/>
      <c r="D23" s="103">
        <f t="shared" si="0"/>
        <v>0</v>
      </c>
      <c r="E23" s="82"/>
      <c r="F23" s="82"/>
      <c r="G23" s="104"/>
      <c r="H23" s="104"/>
      <c r="I23" s="104"/>
      <c r="J23" s="82"/>
      <c r="K23" s="82"/>
    </row>
    <row r="24" spans="1:11" ht="15.75" customHeight="1">
      <c r="A24" s="107" t="s">
        <v>149</v>
      </c>
      <c r="B24" s="102"/>
      <c r="C24" s="102"/>
      <c r="D24" s="103">
        <f t="shared" si="0"/>
        <v>0</v>
      </c>
      <c r="E24" s="82"/>
      <c r="F24" s="82"/>
      <c r="G24" s="82"/>
      <c r="H24" s="82"/>
      <c r="I24" s="82"/>
      <c r="J24" s="82"/>
      <c r="K24" s="82"/>
    </row>
    <row r="25" spans="1:11" ht="15.75" customHeight="1">
      <c r="A25" s="107" t="s">
        <v>150</v>
      </c>
      <c r="B25" s="102"/>
      <c r="C25" s="102"/>
      <c r="D25" s="103">
        <f t="shared" si="0"/>
        <v>0</v>
      </c>
      <c r="E25" s="82"/>
      <c r="F25" s="82"/>
      <c r="G25" s="82"/>
      <c r="H25" s="82"/>
      <c r="I25" s="82"/>
      <c r="J25" s="82"/>
      <c r="K25" s="82"/>
    </row>
    <row r="26" spans="1:11" ht="15.75" customHeight="1">
      <c r="A26" s="107" t="s">
        <v>151</v>
      </c>
      <c r="B26" s="102"/>
      <c r="C26" s="102"/>
      <c r="D26" s="103">
        <f t="shared" si="0"/>
        <v>0</v>
      </c>
      <c r="E26" s="82"/>
      <c r="F26" s="82"/>
      <c r="G26" s="82"/>
      <c r="H26" s="82"/>
      <c r="I26" s="82"/>
      <c r="J26" s="82"/>
      <c r="K26" s="82"/>
    </row>
    <row r="27" spans="1:11" ht="15.75" customHeight="1">
      <c r="A27" s="107" t="s">
        <v>152</v>
      </c>
      <c r="B27" s="102"/>
      <c r="C27" s="102"/>
      <c r="D27" s="103">
        <f t="shared" si="0"/>
        <v>0</v>
      </c>
      <c r="E27" s="82"/>
      <c r="F27" s="82"/>
      <c r="G27" s="82"/>
      <c r="H27" s="82"/>
      <c r="I27" s="82"/>
      <c r="J27" s="82"/>
      <c r="K27" s="82"/>
    </row>
    <row r="28" spans="1:11" ht="15.75" customHeight="1">
      <c r="A28" s="107" t="s">
        <v>153</v>
      </c>
      <c r="B28" s="102"/>
      <c r="C28" s="102"/>
      <c r="D28" s="103">
        <f t="shared" si="0"/>
        <v>0</v>
      </c>
      <c r="E28" s="82"/>
      <c r="F28" s="82"/>
      <c r="G28" s="82"/>
      <c r="H28" s="82"/>
      <c r="I28" s="82"/>
      <c r="J28" s="82"/>
      <c r="K28" s="82"/>
    </row>
    <row r="29" spans="1:11" ht="15.75" customHeight="1">
      <c r="A29" s="99" t="s">
        <v>154</v>
      </c>
      <c r="B29" s="209">
        <v>-131258</v>
      </c>
      <c r="C29" s="100">
        <v>-138479.99499999991</v>
      </c>
      <c r="D29" s="108">
        <f t="shared" si="0"/>
        <v>0</v>
      </c>
      <c r="E29" s="82"/>
      <c r="F29" s="82"/>
    </row>
    <row r="30" spans="1:11" ht="18" customHeight="1">
      <c r="A30" s="107" t="s">
        <v>155</v>
      </c>
      <c r="B30" s="102">
        <v>-109346</v>
      </c>
      <c r="C30" s="102">
        <v>-138479.99499999991</v>
      </c>
      <c r="D30" s="103">
        <f t="shared" si="0"/>
        <v>0</v>
      </c>
      <c r="E30" s="82"/>
      <c r="F30" s="82"/>
    </row>
    <row r="31" spans="1:11" ht="16.5" customHeight="1">
      <c r="A31" s="107" t="s">
        <v>156</v>
      </c>
      <c r="B31" s="102"/>
      <c r="C31" s="102"/>
      <c r="D31" s="103">
        <f t="shared" si="0"/>
        <v>0</v>
      </c>
      <c r="E31" s="82"/>
      <c r="F31" s="82"/>
    </row>
    <row r="32" spans="1:11" ht="25.5">
      <c r="A32" s="107" t="s">
        <v>157</v>
      </c>
      <c r="B32" s="102"/>
      <c r="C32" s="102"/>
      <c r="D32" s="103">
        <f t="shared" si="0"/>
        <v>0</v>
      </c>
      <c r="E32" s="82"/>
      <c r="F32" s="82"/>
    </row>
    <row r="33" spans="1:6" ht="31.5" customHeight="1">
      <c r="A33" s="107" t="s">
        <v>158</v>
      </c>
      <c r="B33" s="102">
        <v>-21912</v>
      </c>
      <c r="C33" s="102"/>
      <c r="D33" s="103">
        <f t="shared" si="0"/>
        <v>0</v>
      </c>
      <c r="E33" s="82"/>
      <c r="F33" s="82"/>
    </row>
    <row r="34" spans="1:6" ht="25.5">
      <c r="A34" s="107" t="s">
        <v>159</v>
      </c>
      <c r="B34" s="102"/>
      <c r="C34" s="102">
        <v>0</v>
      </c>
      <c r="D34" s="103">
        <f t="shared" si="0"/>
        <v>0</v>
      </c>
      <c r="E34" s="82"/>
      <c r="F34" s="82"/>
    </row>
    <row r="35" spans="1:6" ht="25.5">
      <c r="A35" s="107" t="s">
        <v>160</v>
      </c>
      <c r="B35" s="102"/>
      <c r="C35" s="102"/>
      <c r="D35" s="103">
        <f t="shared" si="0"/>
        <v>0</v>
      </c>
      <c r="E35" s="82"/>
      <c r="F35" s="82"/>
    </row>
    <row r="36" spans="1:6">
      <c r="A36" s="107" t="s">
        <v>161</v>
      </c>
      <c r="B36" s="102"/>
      <c r="C36" s="102"/>
      <c r="D36" s="103">
        <f t="shared" si="0"/>
        <v>0</v>
      </c>
      <c r="E36" s="82"/>
      <c r="F36" s="82"/>
    </row>
    <row r="37" spans="1:6">
      <c r="A37" s="107" t="s">
        <v>162</v>
      </c>
      <c r="B37" s="102"/>
      <c r="C37" s="102"/>
      <c r="D37" s="103">
        <f t="shared" si="0"/>
        <v>0</v>
      </c>
      <c r="E37" s="82"/>
      <c r="F37" s="82"/>
    </row>
    <row r="38" spans="1:6">
      <c r="A38" s="107" t="s">
        <v>163</v>
      </c>
      <c r="B38" s="102"/>
      <c r="C38" s="102"/>
      <c r="D38" s="103">
        <f t="shared" si="0"/>
        <v>0</v>
      </c>
      <c r="E38" s="82"/>
      <c r="F38" s="82"/>
    </row>
    <row r="39" spans="1:6">
      <c r="A39" s="99" t="s">
        <v>164</v>
      </c>
      <c r="B39" s="209">
        <v>-33964</v>
      </c>
      <c r="C39" s="100">
        <v>244943.28485000017</v>
      </c>
      <c r="D39" s="108">
        <f t="shared" si="0"/>
        <v>0</v>
      </c>
      <c r="E39" s="82"/>
      <c r="F39" s="82"/>
    </row>
    <row r="40" spans="1:6" ht="25.5">
      <c r="A40" s="107" t="s">
        <v>165</v>
      </c>
      <c r="B40" s="102">
        <v>-11123</v>
      </c>
      <c r="C40" s="102">
        <v>1851.4068500001358</v>
      </c>
      <c r="D40" s="103">
        <f t="shared" si="0"/>
        <v>0</v>
      </c>
      <c r="E40" s="82"/>
      <c r="F40" s="82"/>
    </row>
    <row r="41" spans="1:6">
      <c r="A41" s="107" t="s">
        <v>166</v>
      </c>
      <c r="B41" s="102">
        <v>-22841</v>
      </c>
      <c r="C41" s="102">
        <v>243091.87800000003</v>
      </c>
      <c r="D41" s="103">
        <f t="shared" si="0"/>
        <v>0</v>
      </c>
      <c r="E41" s="82"/>
      <c r="F41" s="82"/>
    </row>
    <row r="42" spans="1:6" ht="25.5">
      <c r="A42" s="107" t="s">
        <v>167</v>
      </c>
      <c r="B42" s="102"/>
      <c r="C42" s="102"/>
      <c r="D42" s="103">
        <f t="shared" si="0"/>
        <v>0</v>
      </c>
      <c r="E42" s="82"/>
      <c r="F42" s="82"/>
    </row>
    <row r="43" spans="1:6">
      <c r="A43" s="107" t="s">
        <v>168</v>
      </c>
      <c r="B43" s="102"/>
      <c r="C43" s="102"/>
      <c r="D43" s="103">
        <f t="shared" si="0"/>
        <v>0</v>
      </c>
      <c r="E43" s="82"/>
      <c r="F43" s="82"/>
    </row>
    <row r="44" spans="1:6">
      <c r="A44" s="107" t="s">
        <v>169</v>
      </c>
      <c r="B44" s="102"/>
      <c r="C44" s="102"/>
      <c r="D44" s="103">
        <f t="shared" si="0"/>
        <v>0</v>
      </c>
      <c r="E44" s="82"/>
      <c r="F44" s="82"/>
    </row>
    <row r="45" spans="1:6">
      <c r="A45" s="107" t="s">
        <v>170</v>
      </c>
      <c r="B45" s="102"/>
      <c r="C45" s="102"/>
      <c r="D45" s="103">
        <f t="shared" si="0"/>
        <v>0</v>
      </c>
      <c r="E45" s="82"/>
      <c r="F45" s="82"/>
    </row>
    <row r="46" spans="1:6" ht="16.5" customHeight="1">
      <c r="A46" s="107" t="s">
        <v>171</v>
      </c>
      <c r="B46" s="102"/>
      <c r="C46" s="102"/>
      <c r="D46" s="103">
        <f t="shared" si="0"/>
        <v>0</v>
      </c>
      <c r="E46" s="82"/>
      <c r="F46" s="82"/>
    </row>
    <row r="47" spans="1:6">
      <c r="A47" s="99" t="s">
        <v>172</v>
      </c>
      <c r="B47" s="209">
        <v>-2064</v>
      </c>
      <c r="C47" s="100">
        <v>16315.613800000225</v>
      </c>
      <c r="D47" s="100">
        <f t="shared" si="0"/>
        <v>0</v>
      </c>
      <c r="E47" s="82"/>
      <c r="F47" s="82"/>
    </row>
    <row r="48" spans="1:6">
      <c r="A48" s="101" t="s">
        <v>173</v>
      </c>
      <c r="B48" s="102">
        <v>21459</v>
      </c>
      <c r="C48" s="102">
        <v>19395</v>
      </c>
      <c r="D48" s="103">
        <f t="shared" si="0"/>
        <v>90.381658045575293</v>
      </c>
      <c r="E48" s="82"/>
      <c r="F48" s="82"/>
    </row>
    <row r="49" spans="1:6">
      <c r="A49" s="99" t="s">
        <v>174</v>
      </c>
      <c r="B49" s="209">
        <v>19395</v>
      </c>
      <c r="C49" s="100">
        <v>35710.613800000225</v>
      </c>
      <c r="D49" s="100">
        <f t="shared" si="0"/>
        <v>184.12278319154538</v>
      </c>
      <c r="E49" s="82"/>
      <c r="F49" s="82"/>
    </row>
    <row r="50" spans="1:6">
      <c r="A50" s="93"/>
      <c r="B50" s="93"/>
      <c r="C50" s="92"/>
      <c r="D50" s="92"/>
      <c r="E50" s="82"/>
      <c r="F50" s="82"/>
    </row>
  </sheetData>
  <sheetProtection password="B44F" sheet="1" selectLockedCells="1"/>
  <mergeCells count="3">
    <mergeCell ref="B1:D1"/>
    <mergeCell ref="A5:C5"/>
    <mergeCell ref="C7:D7"/>
  </mergeCells>
  <phoneticPr fontId="0" type="noConversion"/>
  <pageMargins left="0.2298611111111111" right="0.15972222222222221" top="0.37986111111111109" bottom="0.47013888888888888" header="0.51180555555555551" footer="0.51180555555555551"/>
  <pageSetup paperSize="9" scale="90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68"/>
  <sheetViews>
    <sheetView topLeftCell="A28" zoomScale="110" zoomScaleNormal="110" workbookViewId="0">
      <selection activeCell="E34" sqref="E34"/>
    </sheetView>
  </sheetViews>
  <sheetFormatPr defaultRowHeight="12.75"/>
  <cols>
    <col min="1" max="1" width="51.7109375" style="109" customWidth="1"/>
    <col min="2" max="2" width="13" style="109" customWidth="1"/>
    <col min="3" max="3" width="12" style="109" customWidth="1"/>
    <col min="4" max="4" width="11.28515625" style="109" customWidth="1"/>
    <col min="5" max="5" width="13.85546875" style="109" customWidth="1"/>
    <col min="6" max="6" width="10.7109375" style="109" customWidth="1"/>
    <col min="7" max="7" width="15.42578125" style="109" customWidth="1"/>
    <col min="8" max="16384" width="9.140625" style="109"/>
  </cols>
  <sheetData>
    <row r="1" spans="1:7" ht="15.75" customHeight="1">
      <c r="A1" s="81" t="s">
        <v>10</v>
      </c>
      <c r="B1" s="234" t="str">
        <f>'ФИ-Почетна'!$C$18</f>
        <v>ПИ ВИТАМИНКА АД - ПРИЛЕП</v>
      </c>
      <c r="C1" s="234"/>
      <c r="D1" s="234"/>
      <c r="E1" s="110"/>
      <c r="F1" s="240"/>
      <c r="G1" s="240"/>
    </row>
    <row r="2" spans="1:7" ht="12.75" customHeight="1">
      <c r="A2" s="81" t="s">
        <v>22</v>
      </c>
      <c r="B2" s="83" t="str">
        <f>'ФИ-Почетна'!$C$22</f>
        <v>01.01 - 31.12</v>
      </c>
      <c r="C2" s="84"/>
      <c r="D2" s="85"/>
      <c r="E2" s="111"/>
      <c r="F2" s="241"/>
      <c r="G2" s="241"/>
    </row>
    <row r="3" spans="1:7" ht="12.75" customHeight="1">
      <c r="A3" s="87" t="s">
        <v>16</v>
      </c>
      <c r="B3" s="88">
        <f>'ФИ-Почетна'!$C$23</f>
        <v>2020</v>
      </c>
      <c r="C3" s="84"/>
      <c r="D3" s="89"/>
      <c r="E3" s="111"/>
      <c r="F3" s="112"/>
      <c r="G3" s="112"/>
    </row>
    <row r="4" spans="1:7" ht="12.75" customHeight="1">
      <c r="A4" s="87" t="s">
        <v>23</v>
      </c>
      <c r="B4" s="91" t="str">
        <f>'ФИ-Почетна'!$C$20</f>
        <v>не</v>
      </c>
      <c r="C4" s="89"/>
      <c r="D4" s="89"/>
      <c r="E4" s="111"/>
      <c r="F4" s="112"/>
      <c r="G4" s="112"/>
    </row>
    <row r="5" spans="1:7" ht="33.75" customHeight="1">
      <c r="A5" s="242" t="s">
        <v>175</v>
      </c>
      <c r="B5" s="242"/>
      <c r="C5" s="242"/>
      <c r="D5" s="242"/>
      <c r="E5" s="242"/>
      <c r="F5" s="242"/>
      <c r="G5" s="242"/>
    </row>
    <row r="6" spans="1:7" ht="21" customHeight="1">
      <c r="A6" s="113"/>
      <c r="B6" s="114"/>
      <c r="C6" s="114"/>
      <c r="D6" s="114"/>
      <c r="E6" s="243" t="s">
        <v>26</v>
      </c>
      <c r="F6" s="243"/>
      <c r="G6" s="243"/>
    </row>
    <row r="7" spans="1:7" ht="18" customHeight="1">
      <c r="A7" s="237" t="s">
        <v>176</v>
      </c>
      <c r="B7" s="238" t="s">
        <v>177</v>
      </c>
      <c r="C7" s="238"/>
      <c r="D7" s="238"/>
      <c r="E7" s="238"/>
      <c r="F7" s="239" t="s">
        <v>129</v>
      </c>
      <c r="G7" s="239" t="s">
        <v>178</v>
      </c>
    </row>
    <row r="8" spans="1:7" s="116" customFormat="1" ht="36">
      <c r="A8" s="237"/>
      <c r="B8" s="115" t="s">
        <v>179</v>
      </c>
      <c r="C8" s="115" t="s">
        <v>180</v>
      </c>
      <c r="D8" s="115" t="s">
        <v>181</v>
      </c>
      <c r="E8" s="115" t="s">
        <v>61</v>
      </c>
      <c r="F8" s="239"/>
      <c r="G8" s="239"/>
    </row>
    <row r="9" spans="1:7">
      <c r="A9" s="117" t="s">
        <v>182</v>
      </c>
      <c r="B9" s="206">
        <v>248771</v>
      </c>
      <c r="C9" s="206">
        <v>-8649</v>
      </c>
      <c r="D9" s="206">
        <v>263693</v>
      </c>
      <c r="E9" s="206">
        <v>462607</v>
      </c>
      <c r="F9" s="206"/>
      <c r="G9" s="118">
        <f t="shared" ref="G9:G27" si="0">SUM(B9:F9)</f>
        <v>966422</v>
      </c>
    </row>
    <row r="10" spans="1:7">
      <c r="A10" s="119" t="s">
        <v>183</v>
      </c>
      <c r="B10" s="207"/>
      <c r="C10" s="207"/>
      <c r="D10" s="207"/>
      <c r="E10" s="207"/>
      <c r="F10" s="207"/>
      <c r="G10" s="118">
        <f t="shared" si="0"/>
        <v>0</v>
      </c>
    </row>
    <row r="11" spans="1:7">
      <c r="A11" s="119" t="s">
        <v>184</v>
      </c>
      <c r="B11" s="207"/>
      <c r="C11" s="207">
        <v>-3237</v>
      </c>
      <c r="D11" s="207"/>
      <c r="E11" s="207"/>
      <c r="F11" s="207"/>
      <c r="G11" s="118">
        <f t="shared" si="0"/>
        <v>-3237</v>
      </c>
    </row>
    <row r="12" spans="1:7">
      <c r="A12" s="119" t="s">
        <v>185</v>
      </c>
      <c r="B12" s="207"/>
      <c r="C12" s="207"/>
      <c r="D12" s="207"/>
      <c r="E12" s="207"/>
      <c r="F12" s="207"/>
      <c r="G12" s="118">
        <f t="shared" si="0"/>
        <v>0</v>
      </c>
    </row>
    <row r="13" spans="1:7">
      <c r="A13" s="119" t="s">
        <v>186</v>
      </c>
      <c r="B13" s="207"/>
      <c r="C13" s="207"/>
      <c r="D13" s="207"/>
      <c r="E13" s="207"/>
      <c r="F13" s="207"/>
      <c r="G13" s="118">
        <f t="shared" si="0"/>
        <v>0</v>
      </c>
    </row>
    <row r="14" spans="1:7">
      <c r="A14" s="119" t="s">
        <v>187</v>
      </c>
      <c r="B14" s="207"/>
      <c r="C14" s="207"/>
      <c r="D14" s="207"/>
      <c r="E14" s="207">
        <v>17368</v>
      </c>
      <c r="F14" s="207"/>
      <c r="G14" s="118">
        <f t="shared" si="0"/>
        <v>17368</v>
      </c>
    </row>
    <row r="15" spans="1:7">
      <c r="A15" s="119" t="s">
        <v>188</v>
      </c>
      <c r="B15" s="207"/>
      <c r="C15" s="207"/>
      <c r="D15" s="207">
        <v>31177</v>
      </c>
      <c r="E15" s="207">
        <v>-31177</v>
      </c>
      <c r="F15" s="207"/>
      <c r="G15" s="118">
        <f t="shared" si="0"/>
        <v>0</v>
      </c>
    </row>
    <row r="16" spans="1:7" ht="28.5" customHeight="1">
      <c r="A16" s="119" t="s">
        <v>189</v>
      </c>
      <c r="B16" s="207"/>
      <c r="C16" s="207"/>
      <c r="D16" s="207"/>
      <c r="E16" s="207">
        <v>-16421</v>
      </c>
      <c r="F16" s="207"/>
      <c r="G16" s="118">
        <f t="shared" si="0"/>
        <v>-16421</v>
      </c>
    </row>
    <row r="17" spans="1:7" ht="25.5">
      <c r="A17" s="119" t="s">
        <v>190</v>
      </c>
      <c r="B17" s="207"/>
      <c r="C17" s="207"/>
      <c r="D17" s="207"/>
      <c r="E17" s="207">
        <v>-4120</v>
      </c>
      <c r="F17" s="207"/>
      <c r="G17" s="118">
        <f t="shared" si="0"/>
        <v>-4120</v>
      </c>
    </row>
    <row r="18" spans="1:7">
      <c r="A18" s="119" t="s">
        <v>191</v>
      </c>
      <c r="B18" s="207"/>
      <c r="C18" s="207"/>
      <c r="D18" s="207">
        <v>12655</v>
      </c>
      <c r="E18" s="207"/>
      <c r="F18" s="207"/>
      <c r="G18" s="118">
        <f t="shared" si="0"/>
        <v>12655</v>
      </c>
    </row>
    <row r="19" spans="1:7">
      <c r="A19" s="119" t="s">
        <v>192</v>
      </c>
      <c r="B19" s="207"/>
      <c r="C19" s="207"/>
      <c r="D19" s="207"/>
      <c r="E19" s="207"/>
      <c r="F19" s="207"/>
      <c r="G19" s="118">
        <f t="shared" si="0"/>
        <v>0</v>
      </c>
    </row>
    <row r="20" spans="1:7" ht="25.5">
      <c r="A20" s="119" t="s">
        <v>193</v>
      </c>
      <c r="B20" s="207"/>
      <c r="C20" s="207"/>
      <c r="D20" s="207"/>
      <c r="E20" s="207"/>
      <c r="F20" s="207"/>
      <c r="G20" s="118">
        <f t="shared" si="0"/>
        <v>0</v>
      </c>
    </row>
    <row r="21" spans="1:7" ht="25.5">
      <c r="A21" s="119" t="s">
        <v>194</v>
      </c>
      <c r="B21" s="207"/>
      <c r="C21" s="207"/>
      <c r="D21" s="207"/>
      <c r="E21" s="207"/>
      <c r="F21" s="207"/>
      <c r="G21" s="118">
        <f t="shared" si="0"/>
        <v>0</v>
      </c>
    </row>
    <row r="22" spans="1:7" ht="25.5">
      <c r="A22" s="119" t="s">
        <v>195</v>
      </c>
      <c r="B22" s="207"/>
      <c r="C22" s="207"/>
      <c r="D22" s="207"/>
      <c r="E22" s="207"/>
      <c r="F22" s="207"/>
      <c r="G22" s="118">
        <f t="shared" si="0"/>
        <v>0</v>
      </c>
    </row>
    <row r="23" spans="1:7">
      <c r="A23" s="119" t="s">
        <v>129</v>
      </c>
      <c r="B23" s="207"/>
      <c r="C23" s="207"/>
      <c r="D23" s="207"/>
      <c r="E23" s="207"/>
      <c r="F23" s="207"/>
      <c r="G23" s="118">
        <f t="shared" si="0"/>
        <v>0</v>
      </c>
    </row>
    <row r="24" spans="1:7">
      <c r="A24" s="119" t="s">
        <v>196</v>
      </c>
      <c r="B24" s="207"/>
      <c r="C24" s="207"/>
      <c r="D24" s="207"/>
      <c r="E24" s="207"/>
      <c r="F24" s="207"/>
      <c r="G24" s="118">
        <f t="shared" si="0"/>
        <v>0</v>
      </c>
    </row>
    <row r="25" spans="1:7">
      <c r="A25" s="119" t="s">
        <v>197</v>
      </c>
      <c r="B25" s="207"/>
      <c r="C25" s="207"/>
      <c r="D25" s="207"/>
      <c r="E25" s="207"/>
      <c r="F25" s="207"/>
      <c r="G25" s="118">
        <f t="shared" si="0"/>
        <v>0</v>
      </c>
    </row>
    <row r="26" spans="1:7">
      <c r="A26" s="119" t="s">
        <v>198</v>
      </c>
      <c r="B26" s="208"/>
      <c r="C26" s="208"/>
      <c r="D26" s="208"/>
      <c r="E26" s="208"/>
      <c r="F26" s="208"/>
      <c r="G26" s="118">
        <f t="shared" si="0"/>
        <v>0</v>
      </c>
    </row>
    <row r="27" spans="1:7" ht="15.75" customHeight="1">
      <c r="A27" s="120" t="s">
        <v>199</v>
      </c>
      <c r="B27" s="208"/>
      <c r="C27" s="208"/>
      <c r="D27" s="208"/>
      <c r="E27" s="208"/>
      <c r="F27" s="208"/>
      <c r="G27" s="118">
        <f t="shared" si="0"/>
        <v>0</v>
      </c>
    </row>
    <row r="28" spans="1:7">
      <c r="A28" s="121" t="s">
        <v>200</v>
      </c>
      <c r="B28" s="122">
        <f t="shared" ref="B28:G28" si="1">SUM(B9:B27)</f>
        <v>248771</v>
      </c>
      <c r="C28" s="122">
        <f t="shared" si="1"/>
        <v>-11886</v>
      </c>
      <c r="D28" s="122">
        <f t="shared" si="1"/>
        <v>307525</v>
      </c>
      <c r="E28" s="122">
        <f t="shared" si="1"/>
        <v>428257</v>
      </c>
      <c r="F28" s="122">
        <f t="shared" si="1"/>
        <v>0</v>
      </c>
      <c r="G28" s="122">
        <f t="shared" si="1"/>
        <v>972667</v>
      </c>
    </row>
    <row r="29" spans="1:7">
      <c r="A29" s="123" t="s">
        <v>183</v>
      </c>
      <c r="B29" s="206"/>
      <c r="C29" s="206"/>
      <c r="D29" s="206"/>
      <c r="E29" s="206"/>
      <c r="F29" s="206"/>
      <c r="G29" s="124">
        <f t="shared" ref="G29:G46" si="2">SUM(B29:F29)</f>
        <v>0</v>
      </c>
    </row>
    <row r="30" spans="1:7">
      <c r="A30" s="119" t="s">
        <v>184</v>
      </c>
      <c r="B30" s="207"/>
      <c r="C30" s="207">
        <v>-8956</v>
      </c>
      <c r="D30" s="207"/>
      <c r="E30" s="207"/>
      <c r="F30" s="207"/>
      <c r="G30" s="124">
        <f t="shared" si="2"/>
        <v>-8956</v>
      </c>
    </row>
    <row r="31" spans="1:7">
      <c r="A31" s="119" t="s">
        <v>185</v>
      </c>
      <c r="B31" s="207"/>
      <c r="C31" s="207"/>
      <c r="D31" s="207"/>
      <c r="E31" s="207"/>
      <c r="F31" s="207"/>
      <c r="G31" s="124">
        <f t="shared" si="2"/>
        <v>0</v>
      </c>
    </row>
    <row r="32" spans="1:7">
      <c r="A32" s="119" t="s">
        <v>186</v>
      </c>
      <c r="B32" s="207"/>
      <c r="C32" s="207"/>
      <c r="D32" s="207"/>
      <c r="E32" s="207"/>
      <c r="F32" s="207"/>
      <c r="G32" s="124">
        <f t="shared" si="2"/>
        <v>0</v>
      </c>
    </row>
    <row r="33" spans="1:7">
      <c r="A33" s="119" t="s">
        <v>187</v>
      </c>
      <c r="B33" s="207"/>
      <c r="C33" s="207"/>
      <c r="D33" s="207"/>
      <c r="E33" s="207">
        <v>13718</v>
      </c>
      <c r="F33" s="207"/>
      <c r="G33" s="124">
        <f t="shared" si="2"/>
        <v>13718</v>
      </c>
    </row>
    <row r="34" spans="1:7">
      <c r="A34" s="119" t="s">
        <v>188</v>
      </c>
      <c r="B34" s="207"/>
      <c r="C34" s="207"/>
      <c r="D34" s="207">
        <v>17368</v>
      </c>
      <c r="E34" s="207">
        <v>-17368</v>
      </c>
      <c r="F34" s="207"/>
      <c r="G34" s="124">
        <f t="shared" si="2"/>
        <v>0</v>
      </c>
    </row>
    <row r="35" spans="1:7" ht="25.5">
      <c r="A35" s="119" t="s">
        <v>189</v>
      </c>
      <c r="B35" s="207"/>
      <c r="C35" s="207"/>
      <c r="D35" s="207"/>
      <c r="E35" s="207">
        <v>0</v>
      </c>
      <c r="F35" s="207"/>
      <c r="G35" s="124">
        <f t="shared" si="2"/>
        <v>0</v>
      </c>
    </row>
    <row r="36" spans="1:7" ht="25.5">
      <c r="A36" s="119" t="s">
        <v>190</v>
      </c>
      <c r="B36" s="207"/>
      <c r="C36" s="207"/>
      <c r="D36" s="207"/>
      <c r="E36" s="207">
        <v>0</v>
      </c>
      <c r="F36" s="207"/>
      <c r="G36" s="124">
        <f t="shared" si="2"/>
        <v>0</v>
      </c>
    </row>
    <row r="37" spans="1:7">
      <c r="A37" s="119" t="s">
        <v>191</v>
      </c>
      <c r="B37" s="207"/>
      <c r="C37" s="207"/>
      <c r="D37" s="207">
        <v>10807</v>
      </c>
      <c r="E37" s="207"/>
      <c r="F37" s="207"/>
      <c r="G37" s="124">
        <f t="shared" si="2"/>
        <v>10807</v>
      </c>
    </row>
    <row r="38" spans="1:7">
      <c r="A38" s="119" t="s">
        <v>192</v>
      </c>
      <c r="B38" s="207"/>
      <c r="C38" s="207"/>
      <c r="D38" s="207"/>
      <c r="E38" s="207"/>
      <c r="F38" s="207"/>
      <c r="G38" s="124">
        <f t="shared" si="2"/>
        <v>0</v>
      </c>
    </row>
    <row r="39" spans="1:7" ht="25.5">
      <c r="A39" s="119" t="s">
        <v>193</v>
      </c>
      <c r="B39" s="207"/>
      <c r="C39" s="207"/>
      <c r="D39" s="207"/>
      <c r="E39" s="207"/>
      <c r="F39" s="207"/>
      <c r="G39" s="124">
        <f t="shared" si="2"/>
        <v>0</v>
      </c>
    </row>
    <row r="40" spans="1:7" ht="25.5">
      <c r="A40" s="119" t="s">
        <v>194</v>
      </c>
      <c r="B40" s="207"/>
      <c r="C40" s="207"/>
      <c r="D40" s="207"/>
      <c r="E40" s="207"/>
      <c r="F40" s="207"/>
      <c r="G40" s="124">
        <f t="shared" si="2"/>
        <v>0</v>
      </c>
    </row>
    <row r="41" spans="1:7" ht="25.5">
      <c r="A41" s="119" t="s">
        <v>195</v>
      </c>
      <c r="B41" s="207"/>
      <c r="C41" s="207"/>
      <c r="D41" s="207"/>
      <c r="E41" s="207"/>
      <c r="F41" s="207"/>
      <c r="G41" s="124">
        <f t="shared" si="2"/>
        <v>0</v>
      </c>
    </row>
    <row r="42" spans="1:7">
      <c r="A42" s="119" t="s">
        <v>129</v>
      </c>
      <c r="B42" s="207"/>
      <c r="C42" s="207"/>
      <c r="D42" s="207"/>
      <c r="E42" s="207"/>
      <c r="F42" s="207"/>
      <c r="G42" s="124">
        <f t="shared" si="2"/>
        <v>0</v>
      </c>
    </row>
    <row r="43" spans="1:7">
      <c r="A43" s="119" t="s">
        <v>196</v>
      </c>
      <c r="B43" s="207"/>
      <c r="C43" s="207"/>
      <c r="D43" s="207"/>
      <c r="E43" s="207"/>
      <c r="F43" s="207"/>
      <c r="G43" s="124">
        <f t="shared" si="2"/>
        <v>0</v>
      </c>
    </row>
    <row r="44" spans="1:7">
      <c r="A44" s="119" t="s">
        <v>197</v>
      </c>
      <c r="B44" s="207"/>
      <c r="C44" s="207"/>
      <c r="D44" s="207"/>
      <c r="E44" s="207"/>
      <c r="F44" s="207"/>
      <c r="G44" s="124">
        <f t="shared" si="2"/>
        <v>0</v>
      </c>
    </row>
    <row r="45" spans="1:7">
      <c r="A45" s="119" t="s">
        <v>198</v>
      </c>
      <c r="B45" s="207"/>
      <c r="C45" s="207"/>
      <c r="D45" s="207"/>
      <c r="E45" s="207"/>
      <c r="F45" s="207"/>
      <c r="G45" s="124">
        <f t="shared" si="2"/>
        <v>0</v>
      </c>
    </row>
    <row r="46" spans="1:7" ht="15.75" customHeight="1">
      <c r="A46" s="120" t="s">
        <v>199</v>
      </c>
      <c r="B46" s="208"/>
      <c r="C46" s="208"/>
      <c r="D46" s="208"/>
      <c r="E46" s="208"/>
      <c r="F46" s="208"/>
      <c r="G46" s="124">
        <f t="shared" si="2"/>
        <v>0</v>
      </c>
    </row>
    <row r="47" spans="1:7">
      <c r="A47" s="121" t="s">
        <v>201</v>
      </c>
      <c r="B47" s="125">
        <f t="shared" ref="B47:G47" si="3">SUM(B28:B46)</f>
        <v>248771</v>
      </c>
      <c r="C47" s="125">
        <f t="shared" si="3"/>
        <v>-20842</v>
      </c>
      <c r="D47" s="125">
        <f t="shared" si="3"/>
        <v>335700</v>
      </c>
      <c r="E47" s="125">
        <f t="shared" si="3"/>
        <v>424607</v>
      </c>
      <c r="F47" s="125">
        <f t="shared" si="3"/>
        <v>0</v>
      </c>
      <c r="G47" s="125">
        <f t="shared" si="3"/>
        <v>988236</v>
      </c>
    </row>
    <row r="48" spans="1:7">
      <c r="A48" s="113"/>
      <c r="B48" s="113"/>
      <c r="C48" s="113"/>
      <c r="D48" s="113"/>
      <c r="E48" s="113"/>
      <c r="F48" s="113"/>
      <c r="G48" s="113"/>
    </row>
    <row r="49" spans="1:7">
      <c r="A49" s="113"/>
      <c r="B49" s="113"/>
      <c r="C49" s="113"/>
      <c r="D49" s="113"/>
      <c r="E49" s="113"/>
      <c r="F49" s="113"/>
      <c r="G49" s="113"/>
    </row>
    <row r="50" spans="1:7">
      <c r="A50" s="113"/>
      <c r="B50" s="113"/>
      <c r="C50" s="113"/>
      <c r="D50" s="113"/>
      <c r="E50" s="113"/>
      <c r="F50" s="113"/>
      <c r="G50" s="113"/>
    </row>
    <row r="51" spans="1:7">
      <c r="A51" s="113"/>
      <c r="B51" s="113"/>
      <c r="C51" s="113"/>
      <c r="D51" s="113"/>
      <c r="E51" s="113"/>
      <c r="F51" s="113"/>
      <c r="G51" s="113"/>
    </row>
    <row r="52" spans="1:7">
      <c r="A52" s="113"/>
      <c r="B52" s="113"/>
      <c r="C52" s="113"/>
      <c r="D52" s="113"/>
      <c r="E52" s="113"/>
      <c r="F52" s="113"/>
      <c r="G52" s="113"/>
    </row>
    <row r="53" spans="1:7">
      <c r="A53" s="113"/>
      <c r="B53" s="113"/>
      <c r="C53" s="113"/>
      <c r="D53" s="113"/>
      <c r="E53" s="113"/>
      <c r="F53" s="113"/>
      <c r="G53" s="113"/>
    </row>
    <row r="54" spans="1:7">
      <c r="A54" s="113"/>
      <c r="B54" s="113"/>
      <c r="C54" s="113"/>
      <c r="D54" s="113"/>
      <c r="E54" s="113"/>
      <c r="F54" s="113"/>
      <c r="G54" s="113"/>
    </row>
    <row r="55" spans="1:7">
      <c r="A55" s="113"/>
      <c r="B55" s="113"/>
      <c r="C55" s="113"/>
      <c r="D55" s="113"/>
      <c r="E55" s="113"/>
      <c r="F55" s="113"/>
      <c r="G55" s="113"/>
    </row>
    <row r="56" spans="1:7">
      <c r="A56" s="113"/>
      <c r="B56" s="113"/>
      <c r="C56" s="113"/>
      <c r="D56" s="113"/>
      <c r="E56" s="113"/>
      <c r="F56" s="113"/>
      <c r="G56" s="113"/>
    </row>
    <row r="57" spans="1:7">
      <c r="A57" s="113"/>
      <c r="B57" s="113"/>
      <c r="C57" s="113"/>
      <c r="D57" s="113"/>
      <c r="E57" s="113"/>
      <c r="F57" s="113"/>
      <c r="G57" s="113"/>
    </row>
    <row r="58" spans="1:7">
      <c r="A58" s="113"/>
      <c r="B58" s="113"/>
      <c r="C58" s="113"/>
      <c r="D58" s="113"/>
      <c r="E58" s="113"/>
      <c r="F58" s="113"/>
      <c r="G58" s="113"/>
    </row>
    <row r="59" spans="1:7">
      <c r="A59" s="113"/>
      <c r="B59" s="113"/>
      <c r="C59" s="113"/>
      <c r="D59" s="113"/>
      <c r="E59" s="113"/>
      <c r="F59" s="113"/>
      <c r="G59" s="113"/>
    </row>
    <row r="60" spans="1:7">
      <c r="A60" s="113"/>
      <c r="B60" s="113"/>
      <c r="C60" s="113"/>
      <c r="D60" s="113"/>
      <c r="E60" s="113"/>
      <c r="F60" s="113"/>
      <c r="G60" s="113"/>
    </row>
    <row r="61" spans="1:7">
      <c r="A61" s="113"/>
      <c r="B61" s="113"/>
      <c r="C61" s="113"/>
      <c r="D61" s="113"/>
      <c r="E61" s="113"/>
      <c r="F61" s="113"/>
      <c r="G61" s="113"/>
    </row>
    <row r="62" spans="1:7">
      <c r="A62" s="113"/>
      <c r="B62" s="113"/>
      <c r="C62" s="113"/>
      <c r="D62" s="113"/>
      <c r="E62" s="113"/>
      <c r="F62" s="113"/>
      <c r="G62" s="113"/>
    </row>
    <row r="63" spans="1:7">
      <c r="A63" s="113"/>
      <c r="B63" s="113"/>
      <c r="C63" s="113"/>
      <c r="D63" s="113"/>
      <c r="E63" s="113"/>
      <c r="F63" s="113"/>
      <c r="G63" s="113"/>
    </row>
    <row r="64" spans="1:7">
      <c r="A64" s="113"/>
      <c r="B64" s="113"/>
      <c r="C64" s="113"/>
      <c r="D64" s="113"/>
      <c r="E64" s="113"/>
      <c r="F64" s="113"/>
      <c r="G64" s="113"/>
    </row>
    <row r="65" spans="1:7">
      <c r="A65" s="113"/>
      <c r="B65" s="113"/>
      <c r="C65" s="113"/>
      <c r="D65" s="113"/>
      <c r="E65" s="113"/>
      <c r="F65" s="113"/>
      <c r="G65" s="113"/>
    </row>
    <row r="66" spans="1:7">
      <c r="A66" s="113"/>
      <c r="B66" s="113"/>
      <c r="C66" s="113"/>
      <c r="D66" s="113"/>
      <c r="E66" s="113"/>
      <c r="F66" s="113"/>
      <c r="G66" s="113"/>
    </row>
    <row r="67" spans="1:7">
      <c r="A67" s="113"/>
      <c r="B67" s="113"/>
      <c r="C67" s="113"/>
      <c r="D67" s="113"/>
      <c r="E67" s="113"/>
      <c r="F67" s="113"/>
      <c r="G67" s="113"/>
    </row>
    <row r="68" spans="1:7">
      <c r="A68" s="113"/>
      <c r="B68" s="113"/>
      <c r="C68" s="113"/>
      <c r="D68" s="113"/>
      <c r="E68" s="113"/>
      <c r="F68" s="113"/>
      <c r="G68" s="113"/>
    </row>
  </sheetData>
  <sheetProtection password="B44F" sheet="1" selectLockedCells="1"/>
  <mergeCells count="9">
    <mergeCell ref="A7:A8"/>
    <mergeCell ref="B7:E7"/>
    <mergeCell ref="F7:F8"/>
    <mergeCell ref="G7:G8"/>
    <mergeCell ref="B1:D1"/>
    <mergeCell ref="F1:G1"/>
    <mergeCell ref="F2:G2"/>
    <mergeCell ref="A5:G5"/>
    <mergeCell ref="E6:G6"/>
  </mergeCells>
  <phoneticPr fontId="0" type="noConversion"/>
  <printOptions horizontalCentered="1"/>
  <pageMargins left="0.15763888888888888" right="0.15763888888888888" top="0.19652777777777777" bottom="0.2361111111111111" header="0.51180555555555551" footer="0.51180555555555551"/>
  <pageSetup paperSize="9" scale="7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12"/>
  </sheetPr>
  <dimension ref="A1:D64"/>
  <sheetViews>
    <sheetView zoomScale="120" zoomScaleNormal="120" workbookViewId="0">
      <selection activeCell="A4" sqref="A4:D4"/>
    </sheetView>
  </sheetViews>
  <sheetFormatPr defaultRowHeight="12.75"/>
  <cols>
    <col min="1" max="1" width="49.5703125" style="35" customWidth="1"/>
    <col min="2" max="3" width="19.28515625" style="35" customWidth="1"/>
    <col min="4" max="4" width="10.28515625" style="35" customWidth="1"/>
    <col min="5" max="16384" width="9.140625" style="35"/>
  </cols>
  <sheetData>
    <row r="1" spans="1:4">
      <c r="A1" s="36" t="s">
        <v>202</v>
      </c>
      <c r="B1" s="227" t="str">
        <f>'ФИ-Почетна'!$C$18</f>
        <v>ПИ ВИТАМИНКА АД - ПРИЛЕП</v>
      </c>
      <c r="C1" s="227"/>
      <c r="D1" s="227"/>
    </row>
    <row r="2" spans="1:4">
      <c r="A2" s="36" t="s">
        <v>203</v>
      </c>
      <c r="B2" s="126" t="str">
        <f>'ФИ-Почетна'!$C$22</f>
        <v>01.01 - 31.12</v>
      </c>
      <c r="C2" s="40" t="s">
        <v>204</v>
      </c>
      <c r="D2" s="39">
        <f>'ФИ-Почетна'!$C$23</f>
        <v>2020</v>
      </c>
    </row>
    <row r="3" spans="1:4">
      <c r="A3" s="40" t="s">
        <v>205</v>
      </c>
      <c r="B3" s="126" t="str">
        <f>'ФИ-Почетна'!$C$20</f>
        <v>не</v>
      </c>
      <c r="C3" s="38"/>
      <c r="D3" s="39"/>
    </row>
    <row r="4" spans="1:4" ht="26.25" customHeight="1">
      <c r="A4" s="228" t="s">
        <v>206</v>
      </c>
      <c r="B4" s="228"/>
      <c r="C4" s="228"/>
      <c r="D4" s="228"/>
    </row>
    <row r="5" spans="1:4" ht="14.25" customHeight="1">
      <c r="A5" s="42"/>
      <c r="B5" s="42"/>
      <c r="C5" s="244" t="s">
        <v>207</v>
      </c>
      <c r="D5" s="244"/>
    </row>
    <row r="6" spans="1:4" s="46" customFormat="1" ht="33" customHeight="1">
      <c r="A6" s="44" t="s">
        <v>208</v>
      </c>
      <c r="B6" s="127" t="s">
        <v>209</v>
      </c>
      <c r="C6" s="127" t="s">
        <v>210</v>
      </c>
      <c r="D6" s="127" t="s">
        <v>211</v>
      </c>
    </row>
    <row r="7" spans="1:4">
      <c r="A7" s="128" t="s">
        <v>212</v>
      </c>
      <c r="B7" s="129"/>
      <c r="C7" s="129"/>
      <c r="D7" s="129"/>
    </row>
    <row r="8" spans="1:4">
      <c r="A8" s="130" t="s">
        <v>213</v>
      </c>
      <c r="B8" s="131">
        <f>'Биланс на состојба'!B11</f>
        <v>1533560</v>
      </c>
      <c r="C8" s="131">
        <f>'Биланс на состојба'!C11</f>
        <v>1567849.8189999999</v>
      </c>
      <c r="D8" s="131">
        <f>'Биланс на состојба'!D11</f>
        <v>102.23596200996374</v>
      </c>
    </row>
    <row r="9" spans="1:4">
      <c r="A9" s="132" t="s">
        <v>214</v>
      </c>
      <c r="B9" s="133">
        <f>'Биланс на состојба'!B12</f>
        <v>3683</v>
      </c>
      <c r="C9" s="133">
        <f>'Биланс на состојба'!C12</f>
        <v>3879.4549999999999</v>
      </c>
      <c r="D9" s="131">
        <f>'Биланс на состојба'!D12</f>
        <v>105.33410263372251</v>
      </c>
    </row>
    <row r="10" spans="1:4">
      <c r="A10" s="130" t="s">
        <v>215</v>
      </c>
      <c r="B10" s="131">
        <f>'Биланс на состојба'!B13</f>
        <v>1353768</v>
      </c>
      <c r="C10" s="131">
        <f>'Биланс на состојба'!C13</f>
        <v>1333615.9879999999</v>
      </c>
      <c r="D10" s="131">
        <f>'Биланс на состојба'!D13</f>
        <v>98.511413181579115</v>
      </c>
    </row>
    <row r="11" spans="1:4">
      <c r="A11" s="134" t="s">
        <v>216</v>
      </c>
      <c r="B11" s="133">
        <f>'Биланс на состојба'!B14</f>
        <v>680491</v>
      </c>
      <c r="C11" s="133">
        <f>'Биланс на состојба'!C14</f>
        <v>663779.68099999998</v>
      </c>
      <c r="D11" s="135">
        <f>'Биланс на состојба'!D14</f>
        <v>97.544226301303027</v>
      </c>
    </row>
    <row r="12" spans="1:4">
      <c r="A12" s="134" t="s">
        <v>217</v>
      </c>
      <c r="B12" s="133">
        <f>'Биланс на состојба'!B15</f>
        <v>653038</v>
      </c>
      <c r="C12" s="133">
        <f>'Биланс на состојба'!C15</f>
        <v>592325.44400000002</v>
      </c>
      <c r="D12" s="135">
        <f>'Биланс на состојба'!D15</f>
        <v>90.703059240044226</v>
      </c>
    </row>
    <row r="13" spans="1:4">
      <c r="A13" s="134" t="s">
        <v>218</v>
      </c>
      <c r="B13" s="133">
        <f>'Биланс на состојба'!B16</f>
        <v>0</v>
      </c>
      <c r="C13" s="133">
        <f>'Биланс на состојба'!C16</f>
        <v>0</v>
      </c>
      <c r="D13" s="135">
        <f>'Биланс на состојба'!D16</f>
        <v>0</v>
      </c>
    </row>
    <row r="14" spans="1:4">
      <c r="A14" s="134" t="s">
        <v>219</v>
      </c>
      <c r="B14" s="133">
        <f>'Биланс на состојба'!B17</f>
        <v>20239</v>
      </c>
      <c r="C14" s="133">
        <f>'Биланс на состојба'!C17</f>
        <v>77510.862999999998</v>
      </c>
      <c r="D14" s="135">
        <f>'Биланс на состојба'!D17</f>
        <v>382.97773111319725</v>
      </c>
    </row>
    <row r="15" spans="1:4" s="136" customFormat="1">
      <c r="A15" s="130" t="s">
        <v>220</v>
      </c>
      <c r="B15" s="131">
        <f>'Биланс на состојба'!B18</f>
        <v>744</v>
      </c>
      <c r="C15" s="131">
        <f>'Биланс на состојба'!C18</f>
        <v>744</v>
      </c>
      <c r="D15" s="131">
        <f>'Биланс на состојба'!D18</f>
        <v>100</v>
      </c>
    </row>
    <row r="16" spans="1:4" s="136" customFormat="1">
      <c r="A16" s="130" t="s">
        <v>221</v>
      </c>
      <c r="B16" s="131">
        <f>'Биланс на состојба'!B19</f>
        <v>175365</v>
      </c>
      <c r="C16" s="131">
        <f>'Биланс на состојба'!C19</f>
        <v>229610.37600000002</v>
      </c>
      <c r="D16" s="131">
        <f>'Биланс на состојба'!D19</f>
        <v>130.93284064665127</v>
      </c>
    </row>
    <row r="17" spans="1:4">
      <c r="A17" s="134" t="s">
        <v>222</v>
      </c>
      <c r="B17" s="133">
        <f>'Биланс на состојба'!B20</f>
        <v>113232</v>
      </c>
      <c r="C17" s="133">
        <f>'Биланс на состојба'!C20</f>
        <v>113232.231</v>
      </c>
      <c r="D17" s="135">
        <f>'Биланс на состојба'!D20</f>
        <v>100.00020400593472</v>
      </c>
    </row>
    <row r="18" spans="1:4">
      <c r="A18" s="134" t="s">
        <v>223</v>
      </c>
      <c r="B18" s="133">
        <f>'Биланс на состојба'!B21</f>
        <v>0</v>
      </c>
      <c r="C18" s="133">
        <f>'Биланс на состојба'!C21</f>
        <v>0</v>
      </c>
      <c r="D18" s="135">
        <f>'Биланс на состојба'!D21</f>
        <v>0</v>
      </c>
    </row>
    <row r="19" spans="1:4">
      <c r="A19" s="137" t="s">
        <v>224</v>
      </c>
      <c r="B19" s="133">
        <f>'Биланс на состојба'!B22</f>
        <v>0</v>
      </c>
      <c r="C19" s="133">
        <f>'Биланс на состојба'!C22</f>
        <v>0</v>
      </c>
      <c r="D19" s="135">
        <f>'Биланс на состојба'!D22</f>
        <v>0</v>
      </c>
    </row>
    <row r="20" spans="1:4">
      <c r="A20" s="137" t="s">
        <v>225</v>
      </c>
      <c r="B20" s="133">
        <f>'Биланс на состојба'!B23</f>
        <v>62133</v>
      </c>
      <c r="C20" s="133">
        <f>'Биланс на состојба'!C23</f>
        <v>114505.11599999999</v>
      </c>
      <c r="D20" s="135">
        <f>'Биланс на состојба'!D23</f>
        <v>184.29033846748104</v>
      </c>
    </row>
    <row r="21" spans="1:4">
      <c r="A21" s="137" t="s">
        <v>226</v>
      </c>
      <c r="B21" s="133">
        <f>'Биланс на состојба'!B24</f>
        <v>0</v>
      </c>
      <c r="C21" s="133">
        <f>'Биланс на состојба'!C24</f>
        <v>1873.029</v>
      </c>
      <c r="D21" s="135">
        <f>'Биланс на состојба'!D24</f>
        <v>0</v>
      </c>
    </row>
    <row r="22" spans="1:4" s="136" customFormat="1">
      <c r="A22" s="130" t="s">
        <v>227</v>
      </c>
      <c r="B22" s="131">
        <f>'Биланс на состојба'!B25</f>
        <v>0</v>
      </c>
      <c r="C22" s="131">
        <f>'Биланс на состојба'!C25</f>
        <v>0</v>
      </c>
      <c r="D22" s="131">
        <f>'Биланс на состојба'!D25</f>
        <v>0</v>
      </c>
    </row>
    <row r="23" spans="1:4" s="136" customFormat="1">
      <c r="A23" s="130" t="s">
        <v>228</v>
      </c>
      <c r="B23" s="131">
        <f>'Биланс на состојба'!B26</f>
        <v>0</v>
      </c>
      <c r="C23" s="131">
        <f>'Биланс на состојба'!C26</f>
        <v>0</v>
      </c>
      <c r="D23" s="131">
        <f>'Биланс на состојба'!D26</f>
        <v>0</v>
      </c>
    </row>
    <row r="24" spans="1:4">
      <c r="A24" s="138" t="s">
        <v>229</v>
      </c>
      <c r="B24" s="133">
        <f>'Биланс на состојба'!B27</f>
        <v>890250</v>
      </c>
      <c r="C24" s="133">
        <f>'Биланс на состојба'!C27</f>
        <v>1021932.7549999999</v>
      </c>
      <c r="D24" s="131">
        <f>'Биланс на состојба'!D27</f>
        <v>114.79166020780679</v>
      </c>
    </row>
    <row r="25" spans="1:4">
      <c r="A25" s="132" t="s">
        <v>230</v>
      </c>
      <c r="B25" s="131">
        <f>'Биланс на состојба'!B28</f>
        <v>410210</v>
      </c>
      <c r="C25" s="131">
        <f>'Биланс на состојба'!C28</f>
        <v>495825.12</v>
      </c>
      <c r="D25" s="135">
        <f>'Биланс на состојба'!D28</f>
        <v>120.87104653713952</v>
      </c>
    </row>
    <row r="26" spans="1:4">
      <c r="A26" s="134" t="s">
        <v>231</v>
      </c>
      <c r="B26" s="133">
        <f>'Биланс на состојба'!B29</f>
        <v>400624</v>
      </c>
      <c r="C26" s="133">
        <f>'Биланс на состојба'!C29</f>
        <v>423509.52299999999</v>
      </c>
      <c r="D26" s="135">
        <f>'Биланс на состојба'!D29</f>
        <v>105.71246929789528</v>
      </c>
    </row>
    <row r="27" spans="1:4">
      <c r="A27" s="134" t="s">
        <v>232</v>
      </c>
      <c r="B27" s="133">
        <f>'Биланс на состојба'!B30</f>
        <v>50491</v>
      </c>
      <c r="C27" s="133">
        <f>'Биланс на состојба'!C30</f>
        <v>60506.156000000003</v>
      </c>
      <c r="D27" s="135">
        <f>'Биланс на состојба'!D30</f>
        <v>119.8355271236458</v>
      </c>
    </row>
    <row r="28" spans="1:4">
      <c r="A28" s="134" t="s">
        <v>233</v>
      </c>
      <c r="B28" s="133">
        <f>'Биланс на состојба'!B31</f>
        <v>0</v>
      </c>
      <c r="C28" s="133">
        <f>'Биланс на состојба'!C31</f>
        <v>0</v>
      </c>
      <c r="D28" s="135">
        <f>'Биланс на состојба'!D31</f>
        <v>0</v>
      </c>
    </row>
    <row r="29" spans="1:4">
      <c r="A29" s="132" t="s">
        <v>234</v>
      </c>
      <c r="B29" s="133">
        <f>'Биланс на состојба'!B32</f>
        <v>19395</v>
      </c>
      <c r="C29" s="133">
        <f>'Биланс на состојба'!C32</f>
        <v>35710.241999999998</v>
      </c>
      <c r="D29" s="135">
        <f>'Биланс на состојба'!D32</f>
        <v>184.12086620262954</v>
      </c>
    </row>
    <row r="30" spans="1:4">
      <c r="A30" s="132" t="s">
        <v>235</v>
      </c>
      <c r="B30" s="133">
        <f>'Биланс на состојба'!B33</f>
        <v>9530</v>
      </c>
      <c r="C30" s="133">
        <f>'Биланс на состојба'!C33</f>
        <v>6381.7139999999999</v>
      </c>
      <c r="D30" s="135">
        <f>'Биланс на состојба'!D33</f>
        <v>66.96447009443861</v>
      </c>
    </row>
    <row r="31" spans="1:4">
      <c r="A31" s="138" t="s">
        <v>236</v>
      </c>
      <c r="B31" s="131">
        <f>'Биланс на состојба'!B34</f>
        <v>2423810</v>
      </c>
      <c r="C31" s="131">
        <f>'Биланс на состојба'!C34</f>
        <v>2589782.574</v>
      </c>
      <c r="D31" s="131">
        <f>'Биланс на состојба'!D34</f>
        <v>106.84759011638701</v>
      </c>
    </row>
    <row r="32" spans="1:4">
      <c r="A32" s="132" t="s">
        <v>237</v>
      </c>
      <c r="B32" s="135">
        <f>'Биланс на состојба'!B35</f>
        <v>0</v>
      </c>
      <c r="C32" s="135">
        <f>'Биланс на состојба'!C35</f>
        <v>0</v>
      </c>
      <c r="D32" s="135">
        <f>'Биланс на состојба'!D35</f>
        <v>0</v>
      </c>
    </row>
    <row r="33" spans="1:4">
      <c r="A33" s="139" t="s">
        <v>238</v>
      </c>
      <c r="B33" s="129"/>
      <c r="C33" s="129"/>
      <c r="D33" s="140"/>
    </row>
    <row r="34" spans="1:4">
      <c r="A34" s="141" t="s">
        <v>239</v>
      </c>
      <c r="B34" s="131">
        <f>'Биланс на состојба'!B37</f>
        <v>972667</v>
      </c>
      <c r="C34" s="131">
        <f>'Биланс на состојба'!C37</f>
        <v>988235.56280000007</v>
      </c>
      <c r="D34" s="131">
        <f>'Биланс на состојба'!D37</f>
        <v>101.60060563378835</v>
      </c>
    </row>
    <row r="35" spans="1:4">
      <c r="A35" s="142" t="s">
        <v>240</v>
      </c>
      <c r="B35" s="133">
        <f>'Биланс на состојба'!B38</f>
        <v>265531</v>
      </c>
      <c r="C35" s="133">
        <f>'Биланс на состојба'!C38</f>
        <v>248770.5601</v>
      </c>
      <c r="D35" s="135">
        <f>'Биланс на состојба'!D38</f>
        <v>93.687953609936315</v>
      </c>
    </row>
    <row r="36" spans="1:4">
      <c r="A36" s="143" t="s">
        <v>241</v>
      </c>
      <c r="B36" s="133">
        <f>'Биланс на состојба'!B39</f>
        <v>278879</v>
      </c>
      <c r="C36" s="133">
        <f>'Биланс на состојба'!C39</f>
        <v>314859.00770000002</v>
      </c>
      <c r="D36" s="135">
        <f>'Биланс на состојба'!D39</f>
        <v>112.90165544913744</v>
      </c>
    </row>
    <row r="37" spans="1:4">
      <c r="A37" s="132" t="s">
        <v>242</v>
      </c>
      <c r="B37" s="133">
        <f>'Биланс на состојба'!B40</f>
        <v>428257</v>
      </c>
      <c r="C37" s="133">
        <f>'Биланс на состојба'!C40</f>
        <v>424605.995</v>
      </c>
      <c r="D37" s="135">
        <f>'Биланс на состојба'!D40</f>
        <v>99.147473362957285</v>
      </c>
    </row>
    <row r="38" spans="1:4">
      <c r="A38" s="132" t="s">
        <v>243</v>
      </c>
      <c r="B38" s="133">
        <f>'Биланс на состојба'!B41</f>
        <v>0</v>
      </c>
      <c r="C38" s="133">
        <f>'Биланс на состојба'!C41</f>
        <v>0</v>
      </c>
      <c r="D38" s="135">
        <f>'Биланс на состојба'!D41</f>
        <v>0</v>
      </c>
    </row>
    <row r="39" spans="1:4">
      <c r="A39" s="144" t="s">
        <v>244</v>
      </c>
      <c r="B39" s="131">
        <f>'Биланс на состојба'!B42</f>
        <v>1451143</v>
      </c>
      <c r="C39" s="131">
        <f>'Биланс на состојба'!C42</f>
        <v>1601547.3829999999</v>
      </c>
      <c r="D39" s="131">
        <f>'Биланс на состојба'!D42</f>
        <v>110.36454594757375</v>
      </c>
    </row>
    <row r="40" spans="1:4">
      <c r="A40" s="138" t="s">
        <v>245</v>
      </c>
      <c r="B40" s="131">
        <f>'Биланс на состојба'!B43</f>
        <v>661166</v>
      </c>
      <c r="C40" s="131">
        <f>'Биланс на состојба'!C43</f>
        <v>568478.505</v>
      </c>
      <c r="D40" s="131">
        <f>'Биланс на состојба'!D43</f>
        <v>85.981206686369234</v>
      </c>
    </row>
    <row r="41" spans="1:4">
      <c r="A41" s="132" t="s">
        <v>246</v>
      </c>
      <c r="B41" s="133">
        <f>'Биланс на состојба'!B44</f>
        <v>226870</v>
      </c>
      <c r="C41" s="133">
        <f>'Биланс на состојба'!C44</f>
        <v>215366.70300000001</v>
      </c>
      <c r="D41" s="135">
        <f>'Биланс на состојба'!D44</f>
        <v>94.929564508308729</v>
      </c>
    </row>
    <row r="42" spans="1:4">
      <c r="A42" s="134" t="s">
        <v>247</v>
      </c>
      <c r="B42" s="133">
        <f>'Биланс на состојба'!B45</f>
        <v>379531</v>
      </c>
      <c r="C42" s="133">
        <f>'Биланс на состојба'!C45</f>
        <v>277928.57799999998</v>
      </c>
      <c r="D42" s="135">
        <f>'Биланс на состојба'!D45</f>
        <v>73.229480068821772</v>
      </c>
    </row>
    <row r="43" spans="1:4">
      <c r="A43" s="134" t="s">
        <v>248</v>
      </c>
      <c r="B43" s="133">
        <f>'Биланс на состојба'!B46</f>
        <v>0</v>
      </c>
      <c r="C43" s="133">
        <f>'Биланс на состојба'!C46</f>
        <v>0</v>
      </c>
      <c r="D43" s="135">
        <f>'Биланс на состојба'!D46</f>
        <v>0</v>
      </c>
    </row>
    <row r="44" spans="1:4">
      <c r="A44" s="134" t="s">
        <v>249</v>
      </c>
      <c r="B44" s="133">
        <f>'Биланс на состојба'!B47</f>
        <v>1318</v>
      </c>
      <c r="C44" s="133">
        <f>'Биланс на состојба'!C47</f>
        <v>0</v>
      </c>
      <c r="D44" s="135">
        <f>'Биланс на состојба'!D47</f>
        <v>0</v>
      </c>
    </row>
    <row r="45" spans="1:4">
      <c r="A45" s="134" t="s">
        <v>250</v>
      </c>
      <c r="B45" s="135">
        <f>'Биланс на состојба'!B48</f>
        <v>34750</v>
      </c>
      <c r="C45" s="135">
        <f>'Биланс на состојба'!C48</f>
        <v>40665.091</v>
      </c>
      <c r="D45" s="135">
        <f>'Биланс на состојба'!D48</f>
        <v>117.02184460431656</v>
      </c>
    </row>
    <row r="46" spans="1:4">
      <c r="A46" s="134" t="s">
        <v>251</v>
      </c>
      <c r="B46" s="133">
        <f>'Биланс на состојба'!B49</f>
        <v>18697</v>
      </c>
      <c r="C46" s="133">
        <f>'Биланс на состојба'!C49</f>
        <v>34518.133000000002</v>
      </c>
      <c r="D46" s="135">
        <f>'Биланс на состојба'!D49</f>
        <v>184.61856447558432</v>
      </c>
    </row>
    <row r="47" spans="1:4">
      <c r="A47" s="134" t="s">
        <v>252</v>
      </c>
      <c r="B47" s="133">
        <f>'Биланс на состојба'!B50</f>
        <v>0</v>
      </c>
      <c r="C47" s="133">
        <f>'Биланс на состојба'!C50</f>
        <v>0</v>
      </c>
      <c r="D47" s="135">
        <f>'Биланс на состојба'!D50</f>
        <v>0</v>
      </c>
    </row>
    <row r="48" spans="1:4" s="136" customFormat="1">
      <c r="A48" s="130" t="s">
        <v>253</v>
      </c>
      <c r="B48" s="131">
        <f>'Биланс на состојба'!B51</f>
        <v>789977</v>
      </c>
      <c r="C48" s="131">
        <f>'Биланс на состојба'!C51</f>
        <v>1033068.878</v>
      </c>
      <c r="D48" s="131">
        <f>'Биланс на состојба'!D51</f>
        <v>130.77201969171256</v>
      </c>
    </row>
    <row r="49" spans="1:4">
      <c r="A49" s="134" t="s">
        <v>254</v>
      </c>
      <c r="B49" s="133">
        <f>'Биланс на состојба'!B52</f>
        <v>789977</v>
      </c>
      <c r="C49" s="133">
        <f>'Биланс на состојба'!C52</f>
        <v>1033068.878</v>
      </c>
      <c r="D49" s="135">
        <f>'Биланс на состојба'!D52</f>
        <v>130.77201969171256</v>
      </c>
    </row>
    <row r="50" spans="1:4">
      <c r="A50" s="134" t="s">
        <v>255</v>
      </c>
      <c r="B50" s="133">
        <f>'Биланс на состојба'!B53</f>
        <v>0</v>
      </c>
      <c r="C50" s="133">
        <f>'Биланс на состојба'!C53</f>
        <v>0</v>
      </c>
      <c r="D50" s="135">
        <f>'Биланс на состојба'!D53</f>
        <v>0</v>
      </c>
    </row>
    <row r="51" spans="1:4">
      <c r="A51" s="134" t="s">
        <v>256</v>
      </c>
      <c r="B51" s="133">
        <f>'Биланс на состојба'!B54</f>
        <v>0</v>
      </c>
      <c r="C51" s="133">
        <f>'Биланс на состојба'!C54</f>
        <v>0</v>
      </c>
      <c r="D51" s="135">
        <f>'Биланс на состојба'!D54</f>
        <v>0</v>
      </c>
    </row>
    <row r="52" spans="1:4">
      <c r="A52" s="134" t="s">
        <v>257</v>
      </c>
      <c r="B52" s="133">
        <f>'Биланс на состојба'!B55</f>
        <v>0</v>
      </c>
      <c r="C52" s="133">
        <f>'Биланс на состојба'!C55</f>
        <v>0</v>
      </c>
      <c r="D52" s="135">
        <f>'Биланс на состојба'!D55</f>
        <v>0</v>
      </c>
    </row>
    <row r="53" spans="1:4" s="136" customFormat="1">
      <c r="A53" s="130" t="s">
        <v>258</v>
      </c>
      <c r="B53" s="131">
        <f>'Биланс на состојба'!B56</f>
        <v>2423810</v>
      </c>
      <c r="C53" s="131">
        <f>'Биланс на состојба'!C56</f>
        <v>2589782.9457999999</v>
      </c>
      <c r="D53" s="131">
        <f>'Биланс на состојба'!D56</f>
        <v>106.84760545587319</v>
      </c>
    </row>
    <row r="54" spans="1:4">
      <c r="A54" s="132" t="s">
        <v>259</v>
      </c>
      <c r="B54" s="133">
        <f>'Биланс на состојба'!B57</f>
        <v>0</v>
      </c>
      <c r="C54" s="133">
        <f>'Биланс на состојба'!C57</f>
        <v>0</v>
      </c>
      <c r="D54" s="135">
        <f>'Биланс на состојба'!D57</f>
        <v>0</v>
      </c>
    </row>
    <row r="55" spans="1:4">
      <c r="A55" s="42"/>
      <c r="B55" s="42"/>
      <c r="C55" s="42"/>
      <c r="D55" s="42"/>
    </row>
    <row r="56" spans="1:4">
      <c r="A56" s="42"/>
      <c r="B56" s="42"/>
      <c r="C56" s="42"/>
      <c r="D56" s="42"/>
    </row>
    <row r="57" spans="1:4">
      <c r="A57" s="42"/>
      <c r="B57" s="42"/>
      <c r="C57" s="42"/>
      <c r="D57" s="42"/>
    </row>
    <row r="58" spans="1:4">
      <c r="A58" s="42"/>
      <c r="B58" s="42"/>
      <c r="C58" s="42"/>
      <c r="D58" s="42"/>
    </row>
    <row r="59" spans="1:4">
      <c r="A59" s="42"/>
      <c r="B59" s="42"/>
      <c r="C59" s="42"/>
      <c r="D59" s="42"/>
    </row>
    <row r="60" spans="1:4">
      <c r="A60" s="42"/>
      <c r="B60" s="42"/>
      <c r="C60" s="42"/>
      <c r="D60" s="42"/>
    </row>
    <row r="61" spans="1:4">
      <c r="A61" s="42"/>
      <c r="B61" s="42"/>
      <c r="C61" s="42"/>
      <c r="D61" s="42"/>
    </row>
    <row r="62" spans="1:4">
      <c r="A62" s="42"/>
      <c r="B62" s="42"/>
      <c r="C62" s="42"/>
      <c r="D62" s="42"/>
    </row>
    <row r="63" spans="1:4">
      <c r="A63" s="42"/>
      <c r="B63" s="42"/>
      <c r="C63" s="42"/>
      <c r="D63" s="42"/>
    </row>
    <row r="64" spans="1:4">
      <c r="A64" s="42"/>
      <c r="B64" s="42"/>
      <c r="C64" s="42"/>
      <c r="D64" s="42"/>
    </row>
  </sheetData>
  <sheetProtection password="B44F" sheet="1" selectLockedCells="1"/>
  <mergeCells count="3">
    <mergeCell ref="B1:D1"/>
    <mergeCell ref="A4:D4"/>
    <mergeCell ref="C5:D5"/>
  </mergeCells>
  <phoneticPr fontId="0" type="noConversion"/>
  <printOptions horizontalCentered="1"/>
  <pageMargins left="0.31527777777777777" right="0.15763888888888888" top="0.39374999999999999" bottom="0.51180555555555551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2"/>
  </sheetPr>
  <dimension ref="A1:F52"/>
  <sheetViews>
    <sheetView zoomScale="110" zoomScaleNormal="110" workbookViewId="0">
      <selection activeCell="G23" sqref="G23"/>
    </sheetView>
  </sheetViews>
  <sheetFormatPr defaultRowHeight="12.75"/>
  <cols>
    <col min="1" max="1" width="5.140625" style="145" customWidth="1"/>
    <col min="2" max="2" width="54.5703125" style="145" customWidth="1"/>
    <col min="3" max="4" width="18.42578125" style="145" customWidth="1"/>
    <col min="5" max="16384" width="9.140625" style="145"/>
  </cols>
  <sheetData>
    <row r="1" spans="1:6">
      <c r="A1" s="146"/>
      <c r="B1" s="146"/>
      <c r="C1" s="147"/>
      <c r="D1" s="147"/>
      <c r="E1" s="147"/>
    </row>
    <row r="2" spans="1:6">
      <c r="A2" s="146"/>
      <c r="B2" s="148" t="s">
        <v>202</v>
      </c>
      <c r="C2" s="245" t="str">
        <f>'ФИ-Почетна'!$C$18</f>
        <v>ПИ ВИТАМИНКА АД - ПРИЛЕП</v>
      </c>
      <c r="D2" s="245"/>
      <c r="E2" s="245"/>
    </row>
    <row r="3" spans="1:6" ht="12.75" customHeight="1">
      <c r="A3" s="146"/>
      <c r="B3" s="148" t="s">
        <v>203</v>
      </c>
      <c r="C3" s="150" t="str">
        <f>'ФИ-Почетна'!$C$22</f>
        <v>01.01 - 31.12</v>
      </c>
      <c r="D3" s="151" t="s">
        <v>204</v>
      </c>
      <c r="E3" s="149">
        <f>'ФИ-Почетна'!$C$23</f>
        <v>2020</v>
      </c>
    </row>
    <row r="4" spans="1:6">
      <c r="A4" s="146"/>
      <c r="B4" s="152" t="s">
        <v>205</v>
      </c>
      <c r="C4" s="153" t="str">
        <f>'ФИ-Почетна'!$C$20</f>
        <v>не</v>
      </c>
      <c r="D4" s="147"/>
      <c r="E4" s="147"/>
    </row>
    <row r="5" spans="1:6">
      <c r="A5" s="146"/>
      <c r="B5" s="146"/>
      <c r="C5" s="147"/>
      <c r="D5" s="147"/>
      <c r="E5" s="147"/>
    </row>
    <row r="6" spans="1:6" ht="12.75" customHeight="1">
      <c r="A6" s="146"/>
      <c r="B6" s="246" t="s">
        <v>260</v>
      </c>
      <c r="C6" s="246"/>
      <c r="D6" s="246"/>
      <c r="E6" s="246"/>
    </row>
    <row r="7" spans="1:6">
      <c r="A7" s="146"/>
      <c r="B7" s="246"/>
      <c r="C7" s="246"/>
      <c r="D7" s="246"/>
      <c r="E7" s="246"/>
    </row>
    <row r="8" spans="1:6" s="156" customFormat="1" ht="15" customHeight="1">
      <c r="A8" s="154"/>
      <c r="B8" s="155"/>
      <c r="C8" s="247" t="s">
        <v>207</v>
      </c>
      <c r="D8" s="247"/>
      <c r="E8" s="247"/>
    </row>
    <row r="9" spans="1:6" s="158" customFormat="1" ht="25.5" customHeight="1">
      <c r="A9" s="248"/>
      <c r="B9" s="248" t="s">
        <v>208</v>
      </c>
      <c r="C9" s="157" t="s">
        <v>209</v>
      </c>
      <c r="D9" s="157" t="s">
        <v>210</v>
      </c>
      <c r="E9" s="157" t="s">
        <v>211</v>
      </c>
    </row>
    <row r="10" spans="1:6" ht="45">
      <c r="A10" s="248"/>
      <c r="B10" s="248"/>
      <c r="C10" s="157" t="s">
        <v>261</v>
      </c>
      <c r="D10" s="157" t="s">
        <v>261</v>
      </c>
      <c r="E10" s="159" t="s">
        <v>262</v>
      </c>
    </row>
    <row r="11" spans="1:6" ht="18.75" customHeight="1">
      <c r="A11" s="160">
        <v>1</v>
      </c>
      <c r="B11" s="161" t="s">
        <v>263</v>
      </c>
      <c r="C11" s="131">
        <f>'Биланс на успех - природа'!C11</f>
        <v>2513555</v>
      </c>
      <c r="D11" s="131">
        <f>'Биланс на успех - природа'!D11</f>
        <v>2556218.79495</v>
      </c>
      <c r="E11" s="131">
        <f>'Биланс на успех - природа'!E11</f>
        <v>101.69734877295305</v>
      </c>
      <c r="F11" s="162"/>
    </row>
    <row r="12" spans="1:6" ht="13.5" customHeight="1">
      <c r="A12" s="160">
        <v>2</v>
      </c>
      <c r="B12" s="163" t="s">
        <v>264</v>
      </c>
      <c r="C12" s="135">
        <f>'Биланс на успех - природа'!C12</f>
        <v>2433625</v>
      </c>
      <c r="D12" s="135">
        <f>'Биланс на успех - природа'!D12</f>
        <v>2492187.5269499999</v>
      </c>
      <c r="E12" s="135">
        <f>'Биланс на успех - природа'!E12</f>
        <v>102.40639075247829</v>
      </c>
      <c r="F12" s="162"/>
    </row>
    <row r="13" spans="1:6" ht="15.75" customHeight="1">
      <c r="A13" s="160" t="s">
        <v>265</v>
      </c>
      <c r="B13" s="163" t="s">
        <v>266</v>
      </c>
      <c r="C13" s="164">
        <f>'Биланс на успех - природа'!C13</f>
        <v>1431319</v>
      </c>
      <c r="D13" s="164">
        <f>'Биланс на успех - природа'!D13</f>
        <v>1590040.814</v>
      </c>
      <c r="E13" s="135">
        <f>'Биланс на успех - природа'!E13</f>
        <v>111.08919912332611</v>
      </c>
      <c r="F13" s="162"/>
    </row>
    <row r="14" spans="1:6" ht="15" customHeight="1">
      <c r="A14" s="160" t="s">
        <v>267</v>
      </c>
      <c r="B14" s="163" t="s">
        <v>268</v>
      </c>
      <c r="C14" s="164">
        <f>'Биланс на успех - природа'!C14</f>
        <v>1002306</v>
      </c>
      <c r="D14" s="164">
        <f>'Биланс на успех - природа'!D14</f>
        <v>902146.71295000007</v>
      </c>
      <c r="E14" s="135">
        <f>'Биланс на успех - природа'!E14</f>
        <v>90.007114888068116</v>
      </c>
      <c r="F14" s="162"/>
    </row>
    <row r="15" spans="1:6" ht="18" customHeight="1">
      <c r="A15" s="160">
        <v>3</v>
      </c>
      <c r="B15" s="163" t="s">
        <v>269</v>
      </c>
      <c r="C15" s="165" t="str">
        <f>'Биланс на успех - природа'!C15</f>
        <v>XXXXXX</v>
      </c>
      <c r="D15" s="165" t="str">
        <f>'Биланс на успех - природа'!D15</f>
        <v>XXXXXX</v>
      </c>
      <c r="E15" s="165" t="str">
        <f>'Биланс на успех - природа'!E15</f>
        <v>xxxxx</v>
      </c>
      <c r="F15" s="162"/>
    </row>
    <row r="16" spans="1:6" ht="25.5">
      <c r="A16" s="160">
        <v>4</v>
      </c>
      <c r="B16" s="163" t="s">
        <v>270</v>
      </c>
      <c r="C16" s="164">
        <f>'Биланс на успех - природа'!C16</f>
        <v>144266</v>
      </c>
      <c r="D16" s="164">
        <f>'Биланс на успех - природа'!D16</f>
        <v>174405.73199999999</v>
      </c>
      <c r="E16" s="135">
        <f>'Биланс на успех - природа'!E16</f>
        <v>120.89177768843665</v>
      </c>
      <c r="F16" s="162"/>
    </row>
    <row r="17" spans="1:6" ht="25.5">
      <c r="A17" s="160">
        <v>5</v>
      </c>
      <c r="B17" s="163" t="s">
        <v>271</v>
      </c>
      <c r="C17" s="164">
        <f>'Биланс на успех - природа'!C17</f>
        <v>174406</v>
      </c>
      <c r="D17" s="164">
        <f>'Биланс на успех - природа'!D17</f>
        <v>175214.527</v>
      </c>
      <c r="E17" s="135">
        <f>'Биланс на успех - природа'!E17</f>
        <v>100.46358898203043</v>
      </c>
      <c r="F17" s="162"/>
    </row>
    <row r="18" spans="1:6" ht="18" customHeight="1">
      <c r="A18" s="160">
        <v>6</v>
      </c>
      <c r="B18" s="163" t="s">
        <v>272</v>
      </c>
      <c r="C18" s="164">
        <f>'Биланс на успех - природа'!C18</f>
        <v>0</v>
      </c>
      <c r="D18" s="164">
        <f>'Биланс на успех - природа'!D18</f>
        <v>0</v>
      </c>
      <c r="E18" s="135">
        <f>'Биланс на успех - природа'!E18</f>
        <v>0</v>
      </c>
      <c r="F18" s="162"/>
    </row>
    <row r="19" spans="1:6" ht="18" customHeight="1">
      <c r="A19" s="160">
        <v>7</v>
      </c>
      <c r="B19" s="163" t="s">
        <v>273</v>
      </c>
      <c r="C19" s="164">
        <f>'Биланс на успех - природа'!C19</f>
        <v>79930</v>
      </c>
      <c r="D19" s="164">
        <f>'Биланс на успех - природа'!D19</f>
        <v>64031.267999999996</v>
      </c>
      <c r="E19" s="135">
        <f>'Биланс на успех - природа'!E19</f>
        <v>80.109180532966334</v>
      </c>
      <c r="F19" s="162"/>
    </row>
    <row r="20" spans="1:6" ht="18" customHeight="1">
      <c r="A20" s="160">
        <v>8</v>
      </c>
      <c r="B20" s="166" t="s">
        <v>274</v>
      </c>
      <c r="C20" s="131">
        <f>'Биланс на успех - природа'!C20</f>
        <v>2491367</v>
      </c>
      <c r="D20" s="131">
        <f>'Биланс на успех - природа'!D20</f>
        <v>2507818.6170000001</v>
      </c>
      <c r="E20" s="131">
        <f>'Биланс на успех - природа'!E20</f>
        <v>100.66034498329633</v>
      </c>
      <c r="F20" s="162"/>
    </row>
    <row r="21" spans="1:6" ht="18" customHeight="1">
      <c r="A21" s="160">
        <v>9</v>
      </c>
      <c r="B21" s="167" t="s">
        <v>275</v>
      </c>
      <c r="C21" s="164">
        <f>'Биланс на успех - природа'!C21</f>
        <v>11994</v>
      </c>
      <c r="D21" s="164">
        <f>'Биланс на успех - природа'!D21</f>
        <v>14019.308999999999</v>
      </c>
      <c r="E21" s="135">
        <f>'Биланс на успех - природа'!E21</f>
        <v>116.88601800900449</v>
      </c>
      <c r="F21" s="162"/>
    </row>
    <row r="22" spans="1:6" ht="18" customHeight="1">
      <c r="A22" s="160">
        <v>10</v>
      </c>
      <c r="B22" s="167" t="s">
        <v>276</v>
      </c>
      <c r="C22" s="164">
        <f>'Биланс на успех - природа'!C22</f>
        <v>1548872</v>
      </c>
      <c r="D22" s="164">
        <f>'Биланс на успех - природа'!D22</f>
        <v>1538011.074</v>
      </c>
      <c r="E22" s="135">
        <f>'Биланс на успех - природа'!E22</f>
        <v>99.29878479306231</v>
      </c>
      <c r="F22" s="162"/>
    </row>
    <row r="23" spans="1:6" ht="18" customHeight="1">
      <c r="A23" s="160">
        <v>11</v>
      </c>
      <c r="B23" s="167" t="s">
        <v>277</v>
      </c>
      <c r="C23" s="164">
        <f>'Биланс на успех - природа'!C23</f>
        <v>7081</v>
      </c>
      <c r="D23" s="164">
        <f>'Биланс на успех - природа'!D23</f>
        <v>4562.5510000000004</v>
      </c>
      <c r="E23" s="135">
        <f>'Биланс на успех - природа'!E23</f>
        <v>64.433709927976281</v>
      </c>
      <c r="F23" s="162"/>
    </row>
    <row r="24" spans="1:6">
      <c r="A24" s="160">
        <v>12</v>
      </c>
      <c r="B24" s="167" t="s">
        <v>278</v>
      </c>
      <c r="C24" s="164">
        <f>'Биланс на успех - природа'!C24</f>
        <v>183792</v>
      </c>
      <c r="D24" s="164">
        <f>'Биланс на успех - природа'!D24</f>
        <v>202559.60800000001</v>
      </c>
      <c r="E24" s="135">
        <f>'Биланс на успех - природа'!E24</f>
        <v>110.2113301993558</v>
      </c>
      <c r="F24" s="162"/>
    </row>
    <row r="25" spans="1:6" ht="18" customHeight="1">
      <c r="A25" s="160">
        <v>13</v>
      </c>
      <c r="B25" s="167" t="s">
        <v>279</v>
      </c>
      <c r="C25" s="164">
        <f>'Биланс на успех - природа'!C25</f>
        <v>98104</v>
      </c>
      <c r="D25" s="164">
        <f>'Биланс на успех - природа'!D25</f>
        <v>98255.233999999997</v>
      </c>
      <c r="E25" s="135">
        <f>'Биланс на успех - природа'!E25</f>
        <v>100.15415681317785</v>
      </c>
      <c r="F25" s="162"/>
    </row>
    <row r="26" spans="1:6" ht="18" customHeight="1">
      <c r="A26" s="160">
        <v>14</v>
      </c>
      <c r="B26" s="167" t="s">
        <v>280</v>
      </c>
      <c r="C26" s="164">
        <f>'Биланс на успех - природа'!C26</f>
        <v>374869</v>
      </c>
      <c r="D26" s="164">
        <f>'Биланс на успех - природа'!D26</f>
        <v>381925.36900000001</v>
      </c>
      <c r="E26" s="135">
        <f>'Биланс на успех - природа'!E26</f>
        <v>101.88235596968541</v>
      </c>
      <c r="F26" s="162"/>
    </row>
    <row r="27" spans="1:6" ht="14.25" customHeight="1">
      <c r="A27" s="160">
        <v>15</v>
      </c>
      <c r="B27" s="163" t="s">
        <v>281</v>
      </c>
      <c r="C27" s="164">
        <f>'Биланс на успех - природа'!C27</f>
        <v>102214</v>
      </c>
      <c r="D27" s="164">
        <f>'Биланс на успех - природа'!D27</f>
        <v>104190.17600000001</v>
      </c>
      <c r="E27" s="135">
        <f>'Биланс на успех - природа'!E27</f>
        <v>101.93337116246309</v>
      </c>
      <c r="F27" s="162"/>
    </row>
    <row r="28" spans="1:6" ht="18" customHeight="1">
      <c r="A28" s="160">
        <v>16</v>
      </c>
      <c r="B28" s="167" t="s">
        <v>282</v>
      </c>
      <c r="C28" s="164">
        <f>'Биланс на успех - природа'!C28</f>
        <v>0</v>
      </c>
      <c r="D28" s="164">
        <f>'Биланс на успех - природа'!D28</f>
        <v>0</v>
      </c>
      <c r="E28" s="135">
        <f>'Биланс на успех - природа'!E28</f>
        <v>0</v>
      </c>
      <c r="F28" s="162"/>
    </row>
    <row r="29" spans="1:6" ht="18" customHeight="1">
      <c r="A29" s="160">
        <v>17</v>
      </c>
      <c r="B29" s="163" t="s">
        <v>283</v>
      </c>
      <c r="C29" s="164">
        <f>'Биланс на успех - природа'!C29</f>
        <v>4481</v>
      </c>
      <c r="D29" s="164">
        <f>'Биланс на успех - природа'!D29</f>
        <v>12938.971</v>
      </c>
      <c r="E29" s="135">
        <f>'Биланс на успех - природа'!E29</f>
        <v>288.75186342334297</v>
      </c>
      <c r="F29" s="162"/>
    </row>
    <row r="30" spans="1:6" ht="18" customHeight="1">
      <c r="A30" s="160">
        <v>18</v>
      </c>
      <c r="B30" s="167" t="s">
        <v>284</v>
      </c>
      <c r="C30" s="164">
        <f>'Биланс на успех - природа'!C30</f>
        <v>0</v>
      </c>
      <c r="D30" s="164">
        <f>'Биланс на успех - природа'!D30</f>
        <v>0</v>
      </c>
      <c r="E30" s="135">
        <f>'Биланс на успех - природа'!E30</f>
        <v>0</v>
      </c>
      <c r="F30" s="162"/>
    </row>
    <row r="31" spans="1:6">
      <c r="A31" s="160">
        <v>19</v>
      </c>
      <c r="B31" s="163" t="s">
        <v>285</v>
      </c>
      <c r="C31" s="164">
        <f>'Биланс на успех - природа'!C31</f>
        <v>159960</v>
      </c>
      <c r="D31" s="164">
        <f>'Биланс на успех - природа'!D31</f>
        <v>151356.32500000001</v>
      </c>
      <c r="E31" s="135">
        <f>'Биланс на успех - природа'!E31</f>
        <v>94.621358464616151</v>
      </c>
      <c r="F31" s="162"/>
    </row>
    <row r="32" spans="1:6" ht="18" customHeight="1">
      <c r="A32" s="160">
        <v>20</v>
      </c>
      <c r="B32" s="166" t="s">
        <v>286</v>
      </c>
      <c r="C32" s="168">
        <f>'Биланс на успех - природа'!C32</f>
        <v>48128</v>
      </c>
      <c r="D32" s="168">
        <f>'Биланс на успех - природа'!D32</f>
        <v>49208.972949999938</v>
      </c>
      <c r="E32" s="168">
        <f>'Биланс на успех - природа'!E32</f>
        <v>102.24603754571132</v>
      </c>
      <c r="F32" s="162"/>
    </row>
    <row r="33" spans="1:6" ht="14.25" customHeight="1">
      <c r="A33" s="160">
        <v>21</v>
      </c>
      <c r="B33" s="167" t="s">
        <v>287</v>
      </c>
      <c r="C33" s="168">
        <f>'Биланс на успех - природа'!C33</f>
        <v>3645</v>
      </c>
      <c r="D33" s="168">
        <f>'Биланс на успех - природа'!D33</f>
        <v>7481.0410000000002</v>
      </c>
      <c r="E33" s="131">
        <f>'Биланс на успех - природа'!E33</f>
        <v>205.24117969821677</v>
      </c>
      <c r="F33" s="162"/>
    </row>
    <row r="34" spans="1:6" ht="30" customHeight="1">
      <c r="A34" s="160" t="s">
        <v>288</v>
      </c>
      <c r="B34" s="163" t="s">
        <v>289</v>
      </c>
      <c r="C34" s="164">
        <f>'Биланс на успех - природа'!C34</f>
        <v>3645</v>
      </c>
      <c r="D34" s="164">
        <f>'Биланс на успех - природа'!D34</f>
        <v>7481.0410000000002</v>
      </c>
      <c r="E34" s="135">
        <f>'Биланс на успех - природа'!E34</f>
        <v>205.24117969821677</v>
      </c>
      <c r="F34" s="162"/>
    </row>
    <row r="35" spans="1:6" ht="18.75" customHeight="1">
      <c r="A35" s="160" t="s">
        <v>290</v>
      </c>
      <c r="B35" s="163" t="s">
        <v>291</v>
      </c>
      <c r="C35" s="164">
        <f>'Биланс на успех - природа'!C35</f>
        <v>0</v>
      </c>
      <c r="D35" s="164">
        <f>'Биланс на успех - природа'!D35</f>
        <v>0</v>
      </c>
      <c r="E35" s="135">
        <f>'Биланс на успех - природа'!E35</f>
        <v>0</v>
      </c>
      <c r="F35" s="162"/>
    </row>
    <row r="36" spans="1:6" ht="17.25" customHeight="1">
      <c r="A36" s="160" t="s">
        <v>292</v>
      </c>
      <c r="B36" s="163" t="s">
        <v>293</v>
      </c>
      <c r="C36" s="164">
        <f>'Биланс на успех - природа'!C36</f>
        <v>0</v>
      </c>
      <c r="D36" s="164">
        <f>'Биланс на успех - природа'!D36</f>
        <v>0</v>
      </c>
      <c r="E36" s="135">
        <f>'Биланс на успех - природа'!E36</f>
        <v>0</v>
      </c>
      <c r="F36" s="162"/>
    </row>
    <row r="37" spans="1:6" ht="18" customHeight="1">
      <c r="A37" s="160">
        <v>22</v>
      </c>
      <c r="B37" s="167" t="s">
        <v>294</v>
      </c>
      <c r="C37" s="131">
        <f>'Биланс на успех - природа'!C37</f>
        <v>32808</v>
      </c>
      <c r="D37" s="131">
        <f>'Биланс на успех - природа'!D37</f>
        <v>40785.743999999999</v>
      </c>
      <c r="E37" s="131">
        <f>'Биланс на успех - природа'!E37</f>
        <v>124.3164594001463</v>
      </c>
      <c r="F37" s="162"/>
    </row>
    <row r="38" spans="1:6" ht="18" customHeight="1">
      <c r="A38" s="160" t="s">
        <v>295</v>
      </c>
      <c r="B38" s="163" t="s">
        <v>296</v>
      </c>
      <c r="C38" s="164">
        <f>'Биланс на успех - природа'!C38</f>
        <v>32808</v>
      </c>
      <c r="D38" s="164">
        <f>'Биланс на успех - природа'!D38</f>
        <v>40785.743999999999</v>
      </c>
      <c r="E38" s="135">
        <f>'Биланс на успех - природа'!E38</f>
        <v>124.3164594001463</v>
      </c>
      <c r="F38" s="162"/>
    </row>
    <row r="39" spans="1:6" ht="18" customHeight="1">
      <c r="A39" s="160" t="s">
        <v>297</v>
      </c>
      <c r="B39" s="163" t="s">
        <v>298</v>
      </c>
      <c r="C39" s="164">
        <f>'Биланс на успех - природа'!C39</f>
        <v>0</v>
      </c>
      <c r="D39" s="164">
        <f>'Биланс на успех - природа'!D39</f>
        <v>0</v>
      </c>
      <c r="E39" s="135">
        <f>'Биланс на успех - природа'!E39</f>
        <v>0</v>
      </c>
      <c r="F39" s="162"/>
    </row>
    <row r="40" spans="1:6" ht="18" customHeight="1">
      <c r="A40" s="160" t="s">
        <v>299</v>
      </c>
      <c r="B40" s="163" t="s">
        <v>300</v>
      </c>
      <c r="C40" s="164">
        <f>'Биланс на успех - природа'!C40</f>
        <v>0</v>
      </c>
      <c r="D40" s="164">
        <f>'Биланс на успех - природа'!D40</f>
        <v>0</v>
      </c>
      <c r="E40" s="135">
        <f>'Биланс на успех - природа'!E40</f>
        <v>0</v>
      </c>
      <c r="F40" s="162"/>
    </row>
    <row r="41" spans="1:6" ht="18" customHeight="1">
      <c r="A41" s="160">
        <v>23</v>
      </c>
      <c r="B41" s="166" t="s">
        <v>301</v>
      </c>
      <c r="C41" s="131">
        <f>'Биланс на успех - природа'!C41</f>
        <v>18965</v>
      </c>
      <c r="D41" s="131">
        <f>'Биланс на успех - природа'!D41</f>
        <v>15904.269949999936</v>
      </c>
      <c r="E41" s="131">
        <f>'Биланс на успех - природа'!E41</f>
        <v>83.861165040864421</v>
      </c>
      <c r="F41" s="162"/>
    </row>
    <row r="42" spans="1:6" ht="18" customHeight="1">
      <c r="A42" s="160">
        <v>24</v>
      </c>
      <c r="B42" s="163" t="s">
        <v>302</v>
      </c>
      <c r="C42" s="164">
        <f>'Биланс на успех - природа'!C42</f>
        <v>0</v>
      </c>
      <c r="D42" s="164">
        <f>'Биланс на успех - природа'!D42</f>
        <v>0</v>
      </c>
      <c r="E42" s="135">
        <f>'Биланс на успех - природа'!E42</f>
        <v>0</v>
      </c>
      <c r="F42" s="162"/>
    </row>
    <row r="43" spans="1:6" ht="18" customHeight="1">
      <c r="A43" s="160">
        <v>25</v>
      </c>
      <c r="B43" s="166" t="s">
        <v>303</v>
      </c>
      <c r="C43" s="131">
        <f>'Биланс на успех - природа'!C43</f>
        <v>18965</v>
      </c>
      <c r="D43" s="131">
        <f>'Биланс на успех - природа'!D43</f>
        <v>15904.269949999936</v>
      </c>
      <c r="E43" s="131">
        <f>'Биланс на успех - природа'!E43</f>
        <v>83.861165040864421</v>
      </c>
      <c r="F43" s="162"/>
    </row>
    <row r="44" spans="1:6" ht="18" customHeight="1">
      <c r="A44" s="160">
        <v>26</v>
      </c>
      <c r="B44" s="167" t="s">
        <v>304</v>
      </c>
      <c r="C44" s="164">
        <f>'Биланс на успех - природа'!C44</f>
        <v>1597</v>
      </c>
      <c r="D44" s="164">
        <f>'Биланс на успех - природа'!D44</f>
        <v>2187.114</v>
      </c>
      <c r="E44" s="135">
        <f>'Биланс на успех - природа'!E44</f>
        <v>136.95140889167189</v>
      </c>
      <c r="F44" s="162"/>
    </row>
    <row r="45" spans="1:6" ht="18" customHeight="1">
      <c r="A45" s="160">
        <v>27</v>
      </c>
      <c r="B45" s="166" t="s">
        <v>305</v>
      </c>
      <c r="C45" s="131">
        <f>'Биланс на успех - природа'!C45</f>
        <v>17368</v>
      </c>
      <c r="D45" s="131">
        <f>'Биланс на успех - природа'!D45</f>
        <v>13717.155949999937</v>
      </c>
      <c r="E45" s="131">
        <f>'Биланс на успех - природа'!E45</f>
        <v>78.97947921464727</v>
      </c>
      <c r="F45" s="162"/>
    </row>
    <row r="46" spans="1:6" ht="18" customHeight="1">
      <c r="A46" s="160">
        <v>28</v>
      </c>
      <c r="B46" s="167" t="s">
        <v>306</v>
      </c>
      <c r="C46" s="164">
        <f>'Биланс на успех - природа'!C46</f>
        <v>0</v>
      </c>
      <c r="D46" s="164">
        <f>'Биланс на успех - природа'!D46</f>
        <v>0</v>
      </c>
      <c r="E46" s="135">
        <f>'Биланс на успех - природа'!E46</f>
        <v>0</v>
      </c>
      <c r="F46" s="162"/>
    </row>
    <row r="47" spans="1:6">
      <c r="A47" s="160">
        <v>29</v>
      </c>
      <c r="B47" s="166" t="s">
        <v>307</v>
      </c>
      <c r="C47" s="131">
        <f>'Биланс на успех - природа'!C47</f>
        <v>17368</v>
      </c>
      <c r="D47" s="131">
        <f>'Биланс на успех - природа'!D47</f>
        <v>13717.155949999937</v>
      </c>
      <c r="E47" s="131">
        <f>'Биланс на успех - природа'!E47</f>
        <v>78.97947921464727</v>
      </c>
    </row>
    <row r="48" spans="1:6">
      <c r="A48" s="160">
        <v>30</v>
      </c>
      <c r="B48" s="163" t="s">
        <v>308</v>
      </c>
      <c r="C48" s="164">
        <f>'Биланс на успех - природа'!C48</f>
        <v>12655</v>
      </c>
      <c r="D48" s="164">
        <f>'Биланс на успех - природа'!D48</f>
        <v>10806.884</v>
      </c>
      <c r="E48" s="135">
        <f>'Биланс на успех - природа'!E48</f>
        <v>85.396159620703287</v>
      </c>
    </row>
    <row r="49" spans="1:5">
      <c r="A49" s="160">
        <v>31</v>
      </c>
      <c r="B49" s="166" t="s">
        <v>309</v>
      </c>
      <c r="C49" s="131">
        <f>'Биланс на успех - природа'!C49</f>
        <v>30023</v>
      </c>
      <c r="D49" s="131">
        <f>'Биланс на успех - природа'!D49</f>
        <v>24524.039949999937</v>
      </c>
      <c r="E49" s="131">
        <f>'Биланс на успех - природа'!E49</f>
        <v>81.684175298937262</v>
      </c>
    </row>
    <row r="50" spans="1:5">
      <c r="A50" s="169"/>
      <c r="B50" s="169"/>
      <c r="C50" s="169"/>
      <c r="D50" s="169"/>
      <c r="E50" s="169"/>
    </row>
    <row r="51" spans="1:5">
      <c r="A51" s="169"/>
      <c r="B51" s="169"/>
      <c r="C51" s="169"/>
      <c r="D51" s="169"/>
      <c r="E51" s="169"/>
    </row>
    <row r="52" spans="1:5">
      <c r="A52" s="169"/>
      <c r="B52" s="169"/>
      <c r="C52" s="169"/>
      <c r="D52" s="169"/>
      <c r="E52" s="169"/>
    </row>
  </sheetData>
  <sheetProtection password="B44F" sheet="1" objects="1" scenarios="1" selectLockedCells="1"/>
  <mergeCells count="5">
    <mergeCell ref="C2:E2"/>
    <mergeCell ref="B6:E7"/>
    <mergeCell ref="C8:E8"/>
    <mergeCell ref="A9:A10"/>
    <mergeCell ref="B9:B10"/>
  </mergeCells>
  <phoneticPr fontId="0" type="noConversion"/>
  <printOptions horizontalCentered="1"/>
  <pageMargins left="0.15763888888888888" right="0.2361111111111111" top="0.35416666666666669" bottom="0.74791666666666667" header="0.51180555555555551" footer="0.51180555555555551"/>
  <pageSetup paperSize="9" scale="95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2"/>
  </sheetPr>
  <dimension ref="A1:G50"/>
  <sheetViews>
    <sheetView zoomScale="110" zoomScaleNormal="110" workbookViewId="0">
      <selection activeCell="C29" sqref="C29"/>
    </sheetView>
  </sheetViews>
  <sheetFormatPr defaultRowHeight="12.75"/>
  <cols>
    <col min="1" max="1" width="70.28515625" style="162" customWidth="1"/>
    <col min="2" max="2" width="15.28515625" style="162" customWidth="1"/>
    <col min="3" max="3" width="13.5703125" style="162" customWidth="1"/>
    <col min="4" max="4" width="12.7109375" style="162" customWidth="1"/>
    <col min="5" max="16384" width="9.140625" style="162"/>
  </cols>
  <sheetData>
    <row r="1" spans="1:7">
      <c r="A1" s="147"/>
      <c r="B1" s="147"/>
      <c r="C1" s="147"/>
      <c r="D1" s="147"/>
      <c r="E1" s="170"/>
    </row>
    <row r="2" spans="1:7" ht="12" customHeight="1">
      <c r="A2" s="148" t="s">
        <v>202</v>
      </c>
      <c r="B2" s="249" t="str">
        <f>'ФИ-Почетна'!$C$18</f>
        <v>ПИ ВИТАМИНКА АД - ПРИЛЕП</v>
      </c>
      <c r="C2" s="249"/>
      <c r="D2" s="249"/>
      <c r="E2" s="170"/>
    </row>
    <row r="3" spans="1:7" ht="12" customHeight="1">
      <c r="A3" s="148" t="s">
        <v>203</v>
      </c>
      <c r="B3" s="171" t="str">
        <f>'ФИ-Почетна'!$C$22</f>
        <v>01.01 - 31.12</v>
      </c>
      <c r="C3" s="172" t="s">
        <v>204</v>
      </c>
      <c r="D3" s="173">
        <f>'ФИ-Почетна'!$C$23</f>
        <v>2020</v>
      </c>
      <c r="E3" s="170"/>
    </row>
    <row r="4" spans="1:7" ht="12" customHeight="1">
      <c r="A4" s="152" t="s">
        <v>205</v>
      </c>
      <c r="B4" s="153" t="str">
        <f>'ФИ-Почетна'!$C$20</f>
        <v>не</v>
      </c>
      <c r="C4" s="147"/>
      <c r="D4" s="147"/>
      <c r="E4" s="170"/>
    </row>
    <row r="5" spans="1:7" ht="24" customHeight="1">
      <c r="A5" s="250" t="s">
        <v>310</v>
      </c>
      <c r="B5" s="250"/>
      <c r="C5" s="250"/>
      <c r="D5" s="147"/>
      <c r="E5" s="170"/>
      <c r="F5" s="170"/>
      <c r="G5" s="170"/>
    </row>
    <row r="6" spans="1:7" ht="12" customHeight="1">
      <c r="A6" s="174"/>
      <c r="B6" s="147"/>
      <c r="C6" s="251" t="s">
        <v>207</v>
      </c>
      <c r="D6" s="251"/>
      <c r="E6" s="170"/>
      <c r="F6" s="170"/>
      <c r="G6" s="170"/>
    </row>
    <row r="7" spans="1:7" s="177" customFormat="1" ht="32.25" customHeight="1">
      <c r="A7" s="175" t="s">
        <v>208</v>
      </c>
      <c r="B7" s="175" t="s">
        <v>209</v>
      </c>
      <c r="C7" s="175" t="s">
        <v>210</v>
      </c>
      <c r="D7" s="175" t="s">
        <v>211</v>
      </c>
      <c r="E7" s="176"/>
      <c r="F7" s="176"/>
      <c r="G7" s="176"/>
    </row>
    <row r="8" spans="1:7" ht="15.75" customHeight="1">
      <c r="A8" s="178" t="s">
        <v>311</v>
      </c>
      <c r="B8" s="179">
        <f>'Паричен тек'!B9</f>
        <v>163158</v>
      </c>
      <c r="C8" s="179">
        <f>'Паричен тек'!C9</f>
        <v>-90147.676050000024</v>
      </c>
      <c r="D8" s="179">
        <f>'Паричен тек'!D9</f>
        <v>-55.251765803699492</v>
      </c>
      <c r="E8" s="170"/>
      <c r="F8" s="170"/>
      <c r="G8" s="170"/>
    </row>
    <row r="9" spans="1:7" ht="17.25" customHeight="1">
      <c r="A9" s="180" t="s">
        <v>312</v>
      </c>
      <c r="B9" s="181">
        <f>'Паричен тек'!B10</f>
        <v>17368</v>
      </c>
      <c r="C9" s="181">
        <f>'Паричен тек'!C10</f>
        <v>13717.155949999937</v>
      </c>
      <c r="D9" s="181">
        <f>'Паричен тек'!D10</f>
        <v>78.97947921464727</v>
      </c>
      <c r="E9" s="170"/>
      <c r="F9" s="170"/>
      <c r="G9" s="170"/>
    </row>
    <row r="10" spans="1:7" ht="16.5" customHeight="1">
      <c r="A10" s="182" t="s">
        <v>313</v>
      </c>
      <c r="B10" s="183">
        <f>'Паричен тек'!B11</f>
        <v>0</v>
      </c>
      <c r="C10" s="183">
        <f>'Паричен тек'!C11</f>
        <v>0</v>
      </c>
      <c r="D10" s="183">
        <f>'Паричен тек'!D11</f>
        <v>0</v>
      </c>
      <c r="E10" s="170"/>
    </row>
    <row r="11" spans="1:7" ht="16.5" customHeight="1">
      <c r="A11" s="182" t="s">
        <v>314</v>
      </c>
      <c r="B11" s="183">
        <f>'Паричен тек'!B12</f>
        <v>102214</v>
      </c>
      <c r="C11" s="183">
        <f>'Паричен тек'!C12</f>
        <v>104190.17600000001</v>
      </c>
      <c r="D11" s="183">
        <f>'Паричен тек'!D12</f>
        <v>101.93337116246309</v>
      </c>
      <c r="E11" s="170"/>
    </row>
    <row r="12" spans="1:7" ht="16.5" customHeight="1">
      <c r="A12" s="182" t="s">
        <v>315</v>
      </c>
      <c r="B12" s="183">
        <f>'Паричен тек'!B13</f>
        <v>0</v>
      </c>
      <c r="C12" s="183">
        <f>'Паричен тек'!C13</f>
        <v>0</v>
      </c>
      <c r="D12" s="183">
        <f>'Паричен тек'!D13</f>
        <v>0</v>
      </c>
      <c r="E12" s="170"/>
    </row>
    <row r="13" spans="1:7" ht="16.5" customHeight="1">
      <c r="A13" s="182" t="s">
        <v>316</v>
      </c>
      <c r="B13" s="183">
        <f>'Паричен тек'!B14</f>
        <v>-72777</v>
      </c>
      <c r="C13" s="183">
        <f>'Паричен тек'!C14</f>
        <v>-85615.12</v>
      </c>
      <c r="D13" s="183">
        <f>'Паричен тек'!D14</f>
        <v>0</v>
      </c>
      <c r="E13" s="170"/>
    </row>
    <row r="14" spans="1:7" ht="16.5" customHeight="1">
      <c r="A14" s="182" t="s">
        <v>317</v>
      </c>
      <c r="B14" s="183">
        <f>'Паричен тек'!B15</f>
        <v>-25182</v>
      </c>
      <c r="C14" s="183">
        <f>'Паричен тек'!C15</f>
        <v>-22885.522999999986</v>
      </c>
      <c r="D14" s="183">
        <f>'Паричен тек'!D15</f>
        <v>0</v>
      </c>
      <c r="E14" s="170"/>
    </row>
    <row r="15" spans="1:7" ht="16.5" customHeight="1">
      <c r="A15" s="182" t="s">
        <v>318</v>
      </c>
      <c r="B15" s="183">
        <f>'Паричен тек'!B16</f>
        <v>0</v>
      </c>
      <c r="C15" s="183">
        <f>'Паричен тек'!C16</f>
        <v>0</v>
      </c>
      <c r="D15" s="183">
        <f>'Паричен тек'!D16</f>
        <v>0</v>
      </c>
      <c r="E15" s="170"/>
    </row>
    <row r="16" spans="1:7" ht="16.5" customHeight="1">
      <c r="A16" s="182" t="s">
        <v>319</v>
      </c>
      <c r="B16" s="183">
        <f>'Паричен тек'!B17</f>
        <v>26834</v>
      </c>
      <c r="C16" s="183">
        <f>'Паричен тек'!C17</f>
        <v>-10015.156000000003</v>
      </c>
      <c r="D16" s="183">
        <f>'Паричен тек'!D17</f>
        <v>-37.322635462472995</v>
      </c>
      <c r="E16" s="170"/>
    </row>
    <row r="17" spans="1:5" ht="16.5" customHeight="1">
      <c r="A17" s="182" t="s">
        <v>320</v>
      </c>
      <c r="B17" s="183">
        <f>'Паричен тек'!B18</f>
        <v>-2680</v>
      </c>
      <c r="C17" s="183">
        <f>'Паричен тек'!C18</f>
        <v>3148.2860000000001</v>
      </c>
      <c r="D17" s="183">
        <f>'Паричен тек'!D18</f>
        <v>0</v>
      </c>
      <c r="E17" s="170"/>
    </row>
    <row r="18" spans="1:5" ht="16.5" customHeight="1">
      <c r="A18" s="182" t="s">
        <v>321</v>
      </c>
      <c r="B18" s="183">
        <f>'Паричен тек'!B19</f>
        <v>-51452</v>
      </c>
      <c r="C18" s="183">
        <f>'Паричен тек'!C19</f>
        <v>-11503.296999999991</v>
      </c>
      <c r="D18" s="183">
        <f>'Паричен тек'!D19</f>
        <v>0</v>
      </c>
      <c r="E18" s="170"/>
    </row>
    <row r="19" spans="1:5" ht="16.5" customHeight="1">
      <c r="A19" s="182" t="s">
        <v>322</v>
      </c>
      <c r="B19" s="183">
        <f>'Паричен тек'!B20</f>
        <v>0</v>
      </c>
      <c r="C19" s="183">
        <f>'Паричен тек'!C20</f>
        <v>0</v>
      </c>
      <c r="D19" s="183">
        <f>'Паричен тек'!D20</f>
        <v>0</v>
      </c>
      <c r="E19" s="170"/>
    </row>
    <row r="20" spans="1:5" ht="16.5" customHeight="1">
      <c r="A20" s="182" t="s">
        <v>323</v>
      </c>
      <c r="B20" s="183">
        <f>'Паричен тек'!B21</f>
        <v>172946</v>
      </c>
      <c r="C20" s="183">
        <f>'Паричен тек'!C21</f>
        <v>-97005.331000000006</v>
      </c>
      <c r="D20" s="183">
        <f>'Паричен тек'!D21</f>
        <v>-56.089953511500703</v>
      </c>
      <c r="E20" s="170"/>
    </row>
    <row r="21" spans="1:5" ht="16.5" customHeight="1">
      <c r="A21" s="182" t="s">
        <v>324</v>
      </c>
      <c r="B21" s="183">
        <f>'Паричен тек'!B22</f>
        <v>-4113</v>
      </c>
      <c r="C21" s="183">
        <f>'Паричен тек'!C22</f>
        <v>15821.133000000002</v>
      </c>
      <c r="D21" s="183">
        <f>'Паричен тек'!D22</f>
        <v>0</v>
      </c>
      <c r="E21" s="170"/>
    </row>
    <row r="22" spans="1:5" ht="16.5" customHeight="1">
      <c r="A22" s="182" t="s">
        <v>325</v>
      </c>
      <c r="B22" s="183">
        <f>'Паричен тек'!B23</f>
        <v>0</v>
      </c>
      <c r="C22" s="183">
        <f>'Паричен тек'!C23</f>
        <v>0</v>
      </c>
      <c r="D22" s="183">
        <f>'Паричен тек'!D23</f>
        <v>0</v>
      </c>
      <c r="E22" s="170"/>
    </row>
    <row r="23" spans="1:5" ht="16.5" customHeight="1">
      <c r="A23" s="182" t="s">
        <v>326</v>
      </c>
      <c r="B23" s="183">
        <f>'Паричен тек'!B24</f>
        <v>0</v>
      </c>
      <c r="C23" s="183">
        <f>'Паричен тек'!C24</f>
        <v>0</v>
      </c>
      <c r="D23" s="183">
        <f>'Паричен тек'!D24</f>
        <v>0</v>
      </c>
      <c r="E23" s="170"/>
    </row>
    <row r="24" spans="1:5" ht="16.5" customHeight="1">
      <c r="A24" s="182" t="s">
        <v>327</v>
      </c>
      <c r="B24" s="183">
        <f>'Паричен тек'!B25</f>
        <v>0</v>
      </c>
      <c r="C24" s="183">
        <f>'Паричен тек'!C25</f>
        <v>0</v>
      </c>
      <c r="D24" s="183">
        <f>'Паричен тек'!D25</f>
        <v>0</v>
      </c>
      <c r="E24" s="170"/>
    </row>
    <row r="25" spans="1:5" ht="16.5" customHeight="1">
      <c r="A25" s="182" t="s">
        <v>328</v>
      </c>
      <c r="B25" s="183">
        <f>'Паричен тек'!B26</f>
        <v>0</v>
      </c>
      <c r="C25" s="183">
        <f>'Паричен тек'!C26</f>
        <v>0</v>
      </c>
      <c r="D25" s="183">
        <f>'Паричен тек'!D26</f>
        <v>0</v>
      </c>
      <c r="E25" s="170"/>
    </row>
    <row r="26" spans="1:5" ht="16.5" customHeight="1">
      <c r="A26" s="182" t="s">
        <v>329</v>
      </c>
      <c r="B26" s="183">
        <f>'Паричен тек'!B27</f>
        <v>0</v>
      </c>
      <c r="C26" s="183">
        <f>'Паричен тек'!C27</f>
        <v>0</v>
      </c>
      <c r="D26" s="183">
        <f>'Паричен тек'!D27</f>
        <v>0</v>
      </c>
      <c r="E26" s="170"/>
    </row>
    <row r="27" spans="1:5" ht="16.5" customHeight="1">
      <c r="A27" s="182" t="s">
        <v>330</v>
      </c>
      <c r="B27" s="183">
        <f>'Паричен тек'!B28</f>
        <v>0</v>
      </c>
      <c r="C27" s="183">
        <f>'Паричен тек'!C28</f>
        <v>0</v>
      </c>
      <c r="D27" s="183">
        <f>'Паричен тек'!D28</f>
        <v>0</v>
      </c>
      <c r="E27" s="170"/>
    </row>
    <row r="28" spans="1:5" ht="21.75" customHeight="1">
      <c r="A28" s="178" t="s">
        <v>331</v>
      </c>
      <c r="B28" s="179">
        <f>'Паричен тек'!B29</f>
        <v>-131258</v>
      </c>
      <c r="C28" s="179">
        <f>'Паричен тек'!C29</f>
        <v>-138479.99499999991</v>
      </c>
      <c r="D28" s="179">
        <f>'Паричен тек'!D29</f>
        <v>0</v>
      </c>
      <c r="E28" s="170"/>
    </row>
    <row r="29" spans="1:5" ht="17.25" customHeight="1">
      <c r="A29" s="182" t="s">
        <v>332</v>
      </c>
      <c r="B29" s="183">
        <f>'Паричен тек'!B30</f>
        <v>-109346</v>
      </c>
      <c r="C29" s="183">
        <f>'Паричен тек'!C30</f>
        <v>-138479.99499999991</v>
      </c>
      <c r="D29" s="183">
        <f>'Паричен тек'!D30</f>
        <v>0</v>
      </c>
      <c r="E29" s="170"/>
    </row>
    <row r="30" spans="1:5" ht="27.75" customHeight="1">
      <c r="A30" s="182" t="s">
        <v>333</v>
      </c>
      <c r="B30" s="183">
        <f>'Паричен тек'!B31</f>
        <v>0</v>
      </c>
      <c r="C30" s="183">
        <f>'Паричен тек'!C31</f>
        <v>0</v>
      </c>
      <c r="D30" s="183">
        <f>'Паричен тек'!D31</f>
        <v>0</v>
      </c>
      <c r="E30" s="170"/>
    </row>
    <row r="31" spans="1:5" ht="30.75" customHeight="1">
      <c r="A31" s="182" t="s">
        <v>334</v>
      </c>
      <c r="B31" s="183">
        <f>'Паричен тек'!B32</f>
        <v>0</v>
      </c>
      <c r="C31" s="183">
        <f>'Паричен тек'!C32</f>
        <v>0</v>
      </c>
      <c r="D31" s="183">
        <f>'Паричен тек'!D32</f>
        <v>0</v>
      </c>
      <c r="E31" s="170"/>
    </row>
    <row r="32" spans="1:5" ht="27.75" customHeight="1">
      <c r="A32" s="182" t="s">
        <v>335</v>
      </c>
      <c r="B32" s="183">
        <f>'Паричен тек'!B33</f>
        <v>-21912</v>
      </c>
      <c r="C32" s="183">
        <f>'Паричен тек'!C33</f>
        <v>0</v>
      </c>
      <c r="D32" s="183">
        <f>'Паричен тек'!D33</f>
        <v>0</v>
      </c>
      <c r="E32" s="170"/>
    </row>
    <row r="33" spans="1:5" ht="30" customHeight="1">
      <c r="A33" s="182" t="s">
        <v>336</v>
      </c>
      <c r="B33" s="183">
        <f>'Паричен тек'!B34</f>
        <v>0</v>
      </c>
      <c r="C33" s="183">
        <f>'Паричен тек'!C34</f>
        <v>0</v>
      </c>
      <c r="D33" s="183">
        <f>'Паричен тек'!D34</f>
        <v>0</v>
      </c>
      <c r="E33" s="170"/>
    </row>
    <row r="34" spans="1:5" ht="31.5" customHeight="1">
      <c r="A34" s="182" t="s">
        <v>337</v>
      </c>
      <c r="B34" s="183">
        <f>'Паричен тек'!B35</f>
        <v>0</v>
      </c>
      <c r="C34" s="183">
        <f>'Паричен тек'!C35</f>
        <v>0</v>
      </c>
      <c r="D34" s="183">
        <f>'Паричен тек'!D35</f>
        <v>0</v>
      </c>
      <c r="E34" s="170"/>
    </row>
    <row r="35" spans="1:5" ht="16.5" customHeight="1">
      <c r="A35" s="182" t="s">
        <v>325</v>
      </c>
      <c r="B35" s="183">
        <f>'Паричен тек'!B36</f>
        <v>0</v>
      </c>
      <c r="C35" s="183">
        <f>'Паричен тек'!C36</f>
        <v>0</v>
      </c>
      <c r="D35" s="183">
        <f>'Паричен тек'!D36</f>
        <v>0</v>
      </c>
      <c r="E35" s="170"/>
    </row>
    <row r="36" spans="1:5" ht="16.5" customHeight="1">
      <c r="A36" s="182" t="s">
        <v>326</v>
      </c>
      <c r="B36" s="183">
        <f>'Паричен тек'!B37</f>
        <v>0</v>
      </c>
      <c r="C36" s="183">
        <f>'Паричен тек'!C37</f>
        <v>0</v>
      </c>
      <c r="D36" s="183">
        <f>'Паричен тек'!D37</f>
        <v>0</v>
      </c>
      <c r="E36" s="170"/>
    </row>
    <row r="37" spans="1:5" ht="16.5" customHeight="1">
      <c r="A37" s="182" t="s">
        <v>338</v>
      </c>
      <c r="B37" s="183">
        <f>'Паричен тек'!B38</f>
        <v>0</v>
      </c>
      <c r="C37" s="183">
        <f>'Паричен тек'!C38</f>
        <v>0</v>
      </c>
      <c r="D37" s="183">
        <f>'Паричен тек'!D38</f>
        <v>0</v>
      </c>
      <c r="E37" s="170"/>
    </row>
    <row r="38" spans="1:5" ht="16.5" customHeight="1">
      <c r="A38" s="178" t="s">
        <v>339</v>
      </c>
      <c r="B38" s="179">
        <f>'Паричен тек'!B39</f>
        <v>-33964</v>
      </c>
      <c r="C38" s="179">
        <f>'Паричен тек'!C39</f>
        <v>244943.28485000017</v>
      </c>
      <c r="D38" s="179">
        <f>'Паричен тек'!D39</f>
        <v>0</v>
      </c>
      <c r="E38" s="170"/>
    </row>
    <row r="39" spans="1:5" ht="16.5" customHeight="1">
      <c r="A39" s="182" t="s">
        <v>340</v>
      </c>
      <c r="B39" s="183">
        <f>'Паричен тек'!B40</f>
        <v>-11123</v>
      </c>
      <c r="C39" s="183">
        <f>'Паричен тек'!C40</f>
        <v>1851.4068500001358</v>
      </c>
      <c r="D39" s="183">
        <f>'Паричен тек'!D40</f>
        <v>0</v>
      </c>
      <c r="E39" s="170"/>
    </row>
    <row r="40" spans="1:5" ht="16.5" customHeight="1">
      <c r="A40" s="182" t="s">
        <v>341</v>
      </c>
      <c r="B40" s="183">
        <f>'Паричен тек'!B41</f>
        <v>-22841</v>
      </c>
      <c r="C40" s="183">
        <f>'Паричен тек'!C41</f>
        <v>243091.87800000003</v>
      </c>
      <c r="D40" s="183">
        <f>'Паричен тек'!D41</f>
        <v>0</v>
      </c>
      <c r="E40" s="170"/>
    </row>
    <row r="41" spans="1:5" ht="30.75" customHeight="1">
      <c r="A41" s="182" t="s">
        <v>342</v>
      </c>
      <c r="B41" s="183">
        <f>'Паричен тек'!B42</f>
        <v>0</v>
      </c>
      <c r="C41" s="183">
        <f>'Паричен тек'!C42</f>
        <v>0</v>
      </c>
      <c r="D41" s="183">
        <f>'Паричен тек'!D42</f>
        <v>0</v>
      </c>
      <c r="E41" s="170"/>
    </row>
    <row r="42" spans="1:5" ht="16.5" customHeight="1">
      <c r="A42" s="182" t="s">
        <v>343</v>
      </c>
      <c r="B42" s="183">
        <f>'Паричен тек'!B43</f>
        <v>0</v>
      </c>
      <c r="C42" s="183">
        <f>'Паричен тек'!C43</f>
        <v>0</v>
      </c>
      <c r="D42" s="183">
        <f>'Паричен тек'!D43</f>
        <v>0</v>
      </c>
      <c r="E42" s="170"/>
    </row>
    <row r="43" spans="1:5" ht="16.5" customHeight="1">
      <c r="A43" s="182" t="s">
        <v>344</v>
      </c>
      <c r="B43" s="183">
        <f>'Паричен тек'!B44</f>
        <v>0</v>
      </c>
      <c r="C43" s="183">
        <f>'Паричен тек'!C44</f>
        <v>0</v>
      </c>
      <c r="D43" s="183">
        <f>'Паричен тек'!D44</f>
        <v>0</v>
      </c>
      <c r="E43" s="170"/>
    </row>
    <row r="44" spans="1:5" ht="16.5" customHeight="1">
      <c r="A44" s="182" t="s">
        <v>345</v>
      </c>
      <c r="B44" s="183">
        <f>'Паричен тек'!B45</f>
        <v>0</v>
      </c>
      <c r="C44" s="183">
        <f>'Паричен тек'!C45</f>
        <v>0</v>
      </c>
      <c r="D44" s="183">
        <f>'Паричен тек'!D45</f>
        <v>0</v>
      </c>
      <c r="E44" s="170"/>
    </row>
    <row r="45" spans="1:5" ht="27.75" customHeight="1">
      <c r="A45" s="182" t="s">
        <v>346</v>
      </c>
      <c r="B45" s="183">
        <f>'Паричен тек'!B46</f>
        <v>0</v>
      </c>
      <c r="C45" s="183">
        <f>'Паричен тек'!C46</f>
        <v>0</v>
      </c>
      <c r="D45" s="183">
        <f>'Паричен тек'!D46</f>
        <v>0</v>
      </c>
      <c r="E45" s="170"/>
    </row>
    <row r="46" spans="1:5" ht="16.5" customHeight="1">
      <c r="A46" s="178" t="s">
        <v>347</v>
      </c>
      <c r="B46" s="179">
        <f>'Паричен тек'!B47</f>
        <v>-2064</v>
      </c>
      <c r="C46" s="179">
        <f>'Паричен тек'!C47</f>
        <v>16315.613800000225</v>
      </c>
      <c r="D46" s="179">
        <f>'Паричен тек'!D47</f>
        <v>0</v>
      </c>
      <c r="E46" s="170"/>
    </row>
    <row r="47" spans="1:5" ht="16.5" customHeight="1">
      <c r="A47" s="182" t="s">
        <v>348</v>
      </c>
      <c r="B47" s="183">
        <f>'Паричен тек'!B48</f>
        <v>21459</v>
      </c>
      <c r="C47" s="183">
        <f>'Паричен тек'!C48</f>
        <v>19395</v>
      </c>
      <c r="D47" s="183">
        <f>'Паричен тек'!D48</f>
        <v>90.381658045575293</v>
      </c>
      <c r="E47" s="170"/>
    </row>
    <row r="48" spans="1:5" ht="16.5" customHeight="1">
      <c r="A48" s="178" t="s">
        <v>349</v>
      </c>
      <c r="B48" s="179">
        <f>'Паричен тек'!B49</f>
        <v>19395</v>
      </c>
      <c r="C48" s="179">
        <f>'Паричен тек'!C49</f>
        <v>35710.613800000225</v>
      </c>
      <c r="D48" s="179">
        <f>'Паричен тек'!D49</f>
        <v>184.12278319154538</v>
      </c>
      <c r="E48" s="170"/>
    </row>
    <row r="49" spans="1:5">
      <c r="A49" s="184"/>
      <c r="B49" s="147"/>
      <c r="C49" s="147"/>
      <c r="D49" s="147"/>
      <c r="E49" s="170"/>
    </row>
    <row r="50" spans="1:5">
      <c r="A50" s="147"/>
      <c r="B50" s="147"/>
      <c r="C50" s="147"/>
      <c r="D50" s="147"/>
      <c r="E50" s="170"/>
    </row>
  </sheetData>
  <sheetProtection password="B44F" sheet="1" selectLockedCells="1"/>
  <mergeCells count="3">
    <mergeCell ref="B2:D2"/>
    <mergeCell ref="A5:C5"/>
    <mergeCell ref="C6:D6"/>
  </mergeCells>
  <phoneticPr fontId="0" type="noConversion"/>
  <pageMargins left="0.19027777777777777" right="0.1701388888888889" top="0.32013888888888886" bottom="0.35972222222222222" header="0.51180555555555551" footer="0.51180555555555551"/>
  <pageSetup paperSize="9" scale="90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2"/>
  </sheetPr>
  <dimension ref="A1:G48"/>
  <sheetViews>
    <sheetView zoomScale="120" zoomScaleNormal="120" workbookViewId="0">
      <selection activeCell="A3" sqref="A3:G3"/>
    </sheetView>
  </sheetViews>
  <sheetFormatPr defaultRowHeight="12.75"/>
  <cols>
    <col min="1" max="1" width="52.42578125" style="145" customWidth="1"/>
    <col min="2" max="2" width="12" style="145" customWidth="1"/>
    <col min="3" max="3" width="10.5703125" style="145" customWidth="1"/>
    <col min="4" max="4" width="12.140625" style="145" customWidth="1"/>
    <col min="5" max="5" width="13.85546875" style="145" customWidth="1"/>
    <col min="6" max="6" width="10.7109375" style="145" customWidth="1"/>
    <col min="7" max="7" width="13.42578125" style="145" customWidth="1"/>
    <col min="8" max="16384" width="9.140625" style="145"/>
  </cols>
  <sheetData>
    <row r="1" spans="1:7" ht="15" customHeight="1">
      <c r="A1" s="152" t="s">
        <v>205</v>
      </c>
      <c r="B1" s="185" t="str">
        <f>'ФИ-Почетна'!$C$20</f>
        <v>не</v>
      </c>
      <c r="C1" s="169"/>
      <c r="D1" s="169"/>
      <c r="E1" s="186" t="s">
        <v>203</v>
      </c>
      <c r="F1" s="254" t="str">
        <f>'ФИ-Почетна'!$C$22</f>
        <v>01.01 - 31.12</v>
      </c>
      <c r="G1" s="254"/>
    </row>
    <row r="2" spans="1:7" ht="12.75" customHeight="1">
      <c r="A2" s="187" t="s">
        <v>350</v>
      </c>
      <c r="B2" s="255" t="str">
        <f>'ФИ-Почетна'!$C$18</f>
        <v>ПИ ВИТАМИНКА АД - ПРИЛЕП</v>
      </c>
      <c r="C2" s="255"/>
      <c r="D2" s="255"/>
      <c r="E2" s="186" t="s">
        <v>204</v>
      </c>
      <c r="F2" s="256">
        <f>'ФИ-Почетна'!$C$23</f>
        <v>2020</v>
      </c>
      <c r="G2" s="256"/>
    </row>
    <row r="3" spans="1:7" ht="28.5" customHeight="1">
      <c r="A3" s="257" t="s">
        <v>351</v>
      </c>
      <c r="B3" s="257"/>
      <c r="C3" s="257"/>
      <c r="D3" s="257"/>
      <c r="E3" s="257"/>
      <c r="F3" s="257"/>
      <c r="G3" s="257"/>
    </row>
    <row r="4" spans="1:7" ht="15.75" customHeight="1">
      <c r="A4" s="169"/>
      <c r="B4" s="188"/>
      <c r="C4" s="188"/>
      <c r="D4" s="188"/>
      <c r="E4" s="169"/>
      <c r="F4" s="258" t="s">
        <v>207</v>
      </c>
      <c r="G4" s="258"/>
    </row>
    <row r="5" spans="1:7" ht="30" customHeight="1">
      <c r="A5" s="252" t="s">
        <v>352</v>
      </c>
      <c r="B5" s="253" t="s">
        <v>353</v>
      </c>
      <c r="C5" s="253"/>
      <c r="D5" s="253"/>
      <c r="E5" s="253"/>
      <c r="F5" s="253" t="s">
        <v>354</v>
      </c>
      <c r="G5" s="253" t="s">
        <v>355</v>
      </c>
    </row>
    <row r="6" spans="1:7" s="190" customFormat="1" ht="27.75" customHeight="1">
      <c r="A6" s="252"/>
      <c r="B6" s="189" t="s">
        <v>356</v>
      </c>
      <c r="C6" s="189" t="s">
        <v>357</v>
      </c>
      <c r="D6" s="189" t="s">
        <v>358</v>
      </c>
      <c r="E6" s="189" t="s">
        <v>359</v>
      </c>
      <c r="F6" s="253"/>
      <c r="G6" s="253"/>
    </row>
    <row r="7" spans="1:7">
      <c r="A7" s="191" t="s">
        <v>360</v>
      </c>
      <c r="B7" s="192">
        <f>Капитал!B9</f>
        <v>248771</v>
      </c>
      <c r="C7" s="192">
        <f>Капитал!C9</f>
        <v>-8649</v>
      </c>
      <c r="D7" s="192">
        <f>Капитал!D9</f>
        <v>263693</v>
      </c>
      <c r="E7" s="192">
        <f>Капитал!E9</f>
        <v>462607</v>
      </c>
      <c r="F7" s="192">
        <f>Капитал!F9</f>
        <v>0</v>
      </c>
      <c r="G7" s="193">
        <f>Капитал!G9</f>
        <v>966422</v>
      </c>
    </row>
    <row r="8" spans="1:7">
      <c r="A8" s="194" t="s">
        <v>361</v>
      </c>
      <c r="B8" s="195">
        <f>Капитал!B10</f>
        <v>0</v>
      </c>
      <c r="C8" s="195">
        <f>Капитал!C10</f>
        <v>0</v>
      </c>
      <c r="D8" s="195">
        <f>Капитал!D10</f>
        <v>0</v>
      </c>
      <c r="E8" s="195">
        <f>Капитал!E10</f>
        <v>0</v>
      </c>
      <c r="F8" s="195">
        <f>Капитал!F10</f>
        <v>0</v>
      </c>
      <c r="G8" s="193">
        <f>Капитал!G10</f>
        <v>0</v>
      </c>
    </row>
    <row r="9" spans="1:7">
      <c r="A9" s="194" t="s">
        <v>362</v>
      </c>
      <c r="B9" s="195">
        <f>Капитал!B11</f>
        <v>0</v>
      </c>
      <c r="C9" s="195">
        <f>Капитал!C11</f>
        <v>-3237</v>
      </c>
      <c r="D9" s="195">
        <f>Капитал!D11</f>
        <v>0</v>
      </c>
      <c r="E9" s="195">
        <f>Капитал!E11</f>
        <v>0</v>
      </c>
      <c r="F9" s="195">
        <f>Капитал!F11</f>
        <v>0</v>
      </c>
      <c r="G9" s="193">
        <f>Капитал!G11</f>
        <v>-3237</v>
      </c>
    </row>
    <row r="10" spans="1:7">
      <c r="A10" s="194" t="s">
        <v>363</v>
      </c>
      <c r="B10" s="195">
        <f>Капитал!B12</f>
        <v>0</v>
      </c>
      <c r="C10" s="195">
        <f>Капитал!C12</f>
        <v>0</v>
      </c>
      <c r="D10" s="195">
        <f>Капитал!D12</f>
        <v>0</v>
      </c>
      <c r="E10" s="195">
        <f>Капитал!E12</f>
        <v>0</v>
      </c>
      <c r="F10" s="195">
        <f>Капитал!F12</f>
        <v>0</v>
      </c>
      <c r="G10" s="193">
        <f>Капитал!G12</f>
        <v>0</v>
      </c>
    </row>
    <row r="11" spans="1:7">
      <c r="A11" s="194" t="s">
        <v>364</v>
      </c>
      <c r="B11" s="195">
        <f>Капитал!B13</f>
        <v>0</v>
      </c>
      <c r="C11" s="195">
        <f>Капитал!C13</f>
        <v>0</v>
      </c>
      <c r="D11" s="195">
        <f>Капитал!D13</f>
        <v>0</v>
      </c>
      <c r="E11" s="195">
        <f>Капитал!E13</f>
        <v>0</v>
      </c>
      <c r="F11" s="195">
        <f>Капитал!F13</f>
        <v>0</v>
      </c>
      <c r="G11" s="193">
        <f>Капитал!G13</f>
        <v>0</v>
      </c>
    </row>
    <row r="12" spans="1:7">
      <c r="A12" s="194" t="s">
        <v>365</v>
      </c>
      <c r="B12" s="195">
        <f>Капитал!B14</f>
        <v>0</v>
      </c>
      <c r="C12" s="195">
        <f>Капитал!C14</f>
        <v>0</v>
      </c>
      <c r="D12" s="195">
        <f>Капитал!D14</f>
        <v>0</v>
      </c>
      <c r="E12" s="195">
        <f>Капитал!E14</f>
        <v>17368</v>
      </c>
      <c r="F12" s="195">
        <f>Капитал!F14</f>
        <v>0</v>
      </c>
      <c r="G12" s="193">
        <f>Капитал!G14</f>
        <v>17368</v>
      </c>
    </row>
    <row r="13" spans="1:7">
      <c r="A13" s="194" t="s">
        <v>366</v>
      </c>
      <c r="B13" s="195">
        <f>Капитал!B15</f>
        <v>0</v>
      </c>
      <c r="C13" s="195">
        <f>Капитал!C15</f>
        <v>0</v>
      </c>
      <c r="D13" s="195">
        <f>Капитал!D15</f>
        <v>31177</v>
      </c>
      <c r="E13" s="195">
        <f>Капитал!E15</f>
        <v>-31177</v>
      </c>
      <c r="F13" s="195">
        <f>Капитал!F15</f>
        <v>0</v>
      </c>
      <c r="G13" s="193">
        <f>Капитал!G15</f>
        <v>0</v>
      </c>
    </row>
    <row r="14" spans="1:7" ht="25.5">
      <c r="A14" s="194" t="s">
        <v>367</v>
      </c>
      <c r="B14" s="195">
        <f>Капитал!B16</f>
        <v>0</v>
      </c>
      <c r="C14" s="195">
        <f>Капитал!C16</f>
        <v>0</v>
      </c>
      <c r="D14" s="195">
        <f>Капитал!D16</f>
        <v>0</v>
      </c>
      <c r="E14" s="195">
        <f>Капитал!E16</f>
        <v>-16421</v>
      </c>
      <c r="F14" s="195">
        <f>Капитал!F16</f>
        <v>0</v>
      </c>
      <c r="G14" s="193">
        <f>Капитал!G16</f>
        <v>-16421</v>
      </c>
    </row>
    <row r="15" spans="1:7" ht="25.5">
      <c r="A15" s="194" t="s">
        <v>368</v>
      </c>
      <c r="B15" s="195">
        <f>Капитал!B17</f>
        <v>0</v>
      </c>
      <c r="C15" s="195">
        <f>Капитал!C17</f>
        <v>0</v>
      </c>
      <c r="D15" s="195">
        <f>Капитал!D17</f>
        <v>0</v>
      </c>
      <c r="E15" s="195">
        <f>Капитал!E17</f>
        <v>-4120</v>
      </c>
      <c r="F15" s="195">
        <f>Капитал!F17</f>
        <v>0</v>
      </c>
      <c r="G15" s="193">
        <f>Капитал!G17</f>
        <v>-4120</v>
      </c>
    </row>
    <row r="16" spans="1:7">
      <c r="A16" s="194" t="s">
        <v>369</v>
      </c>
      <c r="B16" s="195">
        <f>Капитал!B18</f>
        <v>0</v>
      </c>
      <c r="C16" s="195">
        <f>Капитал!C18</f>
        <v>0</v>
      </c>
      <c r="D16" s="195">
        <f>Капитал!D18</f>
        <v>12655</v>
      </c>
      <c r="E16" s="195">
        <f>Капитал!E18</f>
        <v>0</v>
      </c>
      <c r="F16" s="195">
        <f>Капитал!F18</f>
        <v>0</v>
      </c>
      <c r="G16" s="193">
        <f>Капитал!G18</f>
        <v>12655</v>
      </c>
    </row>
    <row r="17" spans="1:7">
      <c r="A17" s="194" t="s">
        <v>370</v>
      </c>
      <c r="B17" s="195">
        <f>Капитал!B19</f>
        <v>0</v>
      </c>
      <c r="C17" s="195">
        <f>Капитал!C19</f>
        <v>0</v>
      </c>
      <c r="D17" s="195">
        <f>Капитал!D19</f>
        <v>0</v>
      </c>
      <c r="E17" s="195">
        <f>Капитал!E19</f>
        <v>0</v>
      </c>
      <c r="F17" s="195">
        <f>Капитал!F19</f>
        <v>0</v>
      </c>
      <c r="G17" s="193">
        <f>Капитал!G19</f>
        <v>0</v>
      </c>
    </row>
    <row r="18" spans="1:7">
      <c r="A18" s="194" t="s">
        <v>371</v>
      </c>
      <c r="B18" s="195">
        <f>Капитал!B20</f>
        <v>0</v>
      </c>
      <c r="C18" s="195">
        <f>Капитал!C20</f>
        <v>0</v>
      </c>
      <c r="D18" s="195">
        <f>Капитал!D20</f>
        <v>0</v>
      </c>
      <c r="E18" s="195">
        <f>Капитал!E20</f>
        <v>0</v>
      </c>
      <c r="F18" s="195">
        <f>Капитал!F20</f>
        <v>0</v>
      </c>
      <c r="G18" s="193">
        <f>Капитал!G20</f>
        <v>0</v>
      </c>
    </row>
    <row r="19" spans="1:7" ht="25.5">
      <c r="A19" s="194" t="s">
        <v>372</v>
      </c>
      <c r="B19" s="195">
        <f>Капитал!B21</f>
        <v>0</v>
      </c>
      <c r="C19" s="195">
        <f>Капитал!C21</f>
        <v>0</v>
      </c>
      <c r="D19" s="195">
        <f>Капитал!D21</f>
        <v>0</v>
      </c>
      <c r="E19" s="195">
        <f>Капитал!E21</f>
        <v>0</v>
      </c>
      <c r="F19" s="195">
        <f>Капитал!F21</f>
        <v>0</v>
      </c>
      <c r="G19" s="193">
        <f>Капитал!G21</f>
        <v>0</v>
      </c>
    </row>
    <row r="20" spans="1:7" ht="25.5">
      <c r="A20" s="194" t="s">
        <v>373</v>
      </c>
      <c r="B20" s="195">
        <f>Капитал!B22</f>
        <v>0</v>
      </c>
      <c r="C20" s="195">
        <f>Капитал!C22</f>
        <v>0</v>
      </c>
      <c r="D20" s="195">
        <f>Капитал!D22</f>
        <v>0</v>
      </c>
      <c r="E20" s="195">
        <f>Капитал!E22</f>
        <v>0</v>
      </c>
      <c r="F20" s="195">
        <f>Капитал!F22</f>
        <v>0</v>
      </c>
      <c r="G20" s="193">
        <f>Капитал!G22</f>
        <v>0</v>
      </c>
    </row>
    <row r="21" spans="1:7">
      <c r="A21" s="194" t="s">
        <v>354</v>
      </c>
      <c r="B21" s="195">
        <f>Капитал!B23</f>
        <v>0</v>
      </c>
      <c r="C21" s="195">
        <f>Капитал!C23</f>
        <v>0</v>
      </c>
      <c r="D21" s="195">
        <f>Капитал!D23</f>
        <v>0</v>
      </c>
      <c r="E21" s="195">
        <f>Капитал!E23</f>
        <v>0</v>
      </c>
      <c r="F21" s="195">
        <f>Капитал!F23</f>
        <v>0</v>
      </c>
      <c r="G21" s="193">
        <f>Капитал!G23</f>
        <v>0</v>
      </c>
    </row>
    <row r="22" spans="1:7">
      <c r="A22" s="194" t="s">
        <v>374</v>
      </c>
      <c r="B22" s="195">
        <f>Капитал!B24</f>
        <v>0</v>
      </c>
      <c r="C22" s="195">
        <f>Капитал!C24</f>
        <v>0</v>
      </c>
      <c r="D22" s="195">
        <f>Капитал!D24</f>
        <v>0</v>
      </c>
      <c r="E22" s="195">
        <f>Капитал!E24</f>
        <v>0</v>
      </c>
      <c r="F22" s="195">
        <f>Капитал!F24</f>
        <v>0</v>
      </c>
      <c r="G22" s="193">
        <f>Капитал!G24</f>
        <v>0</v>
      </c>
    </row>
    <row r="23" spans="1:7">
      <c r="A23" s="194" t="s">
        <v>375</v>
      </c>
      <c r="B23" s="195">
        <f>Капитал!B25</f>
        <v>0</v>
      </c>
      <c r="C23" s="195">
        <f>Капитал!C25</f>
        <v>0</v>
      </c>
      <c r="D23" s="195">
        <f>Капитал!D25</f>
        <v>0</v>
      </c>
      <c r="E23" s="195">
        <f>Капитал!E25</f>
        <v>0</v>
      </c>
      <c r="F23" s="195">
        <f>Капитал!F25</f>
        <v>0</v>
      </c>
      <c r="G23" s="193">
        <f>Капитал!G25</f>
        <v>0</v>
      </c>
    </row>
    <row r="24" spans="1:7">
      <c r="A24" s="194" t="s">
        <v>376</v>
      </c>
      <c r="B24" s="195">
        <f>Капитал!B26</f>
        <v>0</v>
      </c>
      <c r="C24" s="195">
        <f>Капитал!C26</f>
        <v>0</v>
      </c>
      <c r="D24" s="195">
        <f>Капитал!D26</f>
        <v>0</v>
      </c>
      <c r="E24" s="195">
        <f>Капитал!E26</f>
        <v>0</v>
      </c>
      <c r="F24" s="195">
        <f>Капитал!F26</f>
        <v>0</v>
      </c>
      <c r="G24" s="193">
        <f>Капитал!G26</f>
        <v>0</v>
      </c>
    </row>
    <row r="25" spans="1:7" ht="15.75" customHeight="1">
      <c r="A25" s="196" t="s">
        <v>377</v>
      </c>
      <c r="B25" s="197">
        <f>Капитал!B27</f>
        <v>0</v>
      </c>
      <c r="C25" s="197">
        <f>Капитал!C27</f>
        <v>0</v>
      </c>
      <c r="D25" s="197">
        <f>Капитал!D27</f>
        <v>0</v>
      </c>
      <c r="E25" s="197">
        <f>Капитал!E27</f>
        <v>0</v>
      </c>
      <c r="F25" s="197">
        <f>Капитал!F27</f>
        <v>0</v>
      </c>
      <c r="G25" s="193">
        <f>Капитал!G27</f>
        <v>0</v>
      </c>
    </row>
    <row r="26" spans="1:7">
      <c r="A26" s="198" t="s">
        <v>378</v>
      </c>
      <c r="B26" s="199">
        <f>Капитал!B28</f>
        <v>248771</v>
      </c>
      <c r="C26" s="199">
        <f>Капитал!C28</f>
        <v>-11886</v>
      </c>
      <c r="D26" s="199">
        <f>Капитал!D28</f>
        <v>307525</v>
      </c>
      <c r="E26" s="199">
        <f>Капитал!E28</f>
        <v>428257</v>
      </c>
      <c r="F26" s="199">
        <f>Капитал!F28</f>
        <v>0</v>
      </c>
      <c r="G26" s="199">
        <f>Капитал!G28</f>
        <v>972667</v>
      </c>
    </row>
    <row r="27" spans="1:7">
      <c r="A27" s="194" t="s">
        <v>361</v>
      </c>
      <c r="B27" s="200">
        <f>Капитал!B29</f>
        <v>0</v>
      </c>
      <c r="C27" s="200">
        <f>Капитал!C29</f>
        <v>0</v>
      </c>
      <c r="D27" s="200">
        <f>Капитал!D29</f>
        <v>0</v>
      </c>
      <c r="E27" s="200">
        <f>Капитал!E29</f>
        <v>0</v>
      </c>
      <c r="F27" s="200">
        <f>Капитал!F29</f>
        <v>0</v>
      </c>
      <c r="G27" s="201">
        <f>Капитал!G29</f>
        <v>0</v>
      </c>
    </row>
    <row r="28" spans="1:7">
      <c r="A28" s="194" t="s">
        <v>362</v>
      </c>
      <c r="B28" s="195">
        <f>Капитал!B30</f>
        <v>0</v>
      </c>
      <c r="C28" s="195">
        <f>Капитал!C30</f>
        <v>-8956</v>
      </c>
      <c r="D28" s="195">
        <f>Капитал!D30</f>
        <v>0</v>
      </c>
      <c r="E28" s="195">
        <f>Капитал!E30</f>
        <v>0</v>
      </c>
      <c r="F28" s="195">
        <f>Капитал!F30</f>
        <v>0</v>
      </c>
      <c r="G28" s="201">
        <f>Капитал!G30</f>
        <v>-8956</v>
      </c>
    </row>
    <row r="29" spans="1:7">
      <c r="A29" s="194" t="s">
        <v>363</v>
      </c>
      <c r="B29" s="195">
        <f>Капитал!B31</f>
        <v>0</v>
      </c>
      <c r="C29" s="195">
        <f>Капитал!C31</f>
        <v>0</v>
      </c>
      <c r="D29" s="195">
        <f>Капитал!D31</f>
        <v>0</v>
      </c>
      <c r="E29" s="195">
        <f>Капитал!E31</f>
        <v>0</v>
      </c>
      <c r="F29" s="195">
        <f>Капитал!F31</f>
        <v>0</v>
      </c>
      <c r="G29" s="201">
        <f>Капитал!G31</f>
        <v>0</v>
      </c>
    </row>
    <row r="30" spans="1:7">
      <c r="A30" s="194" t="s">
        <v>364</v>
      </c>
      <c r="B30" s="195">
        <f>Капитал!B32</f>
        <v>0</v>
      </c>
      <c r="C30" s="195">
        <f>Капитал!C32</f>
        <v>0</v>
      </c>
      <c r="D30" s="195">
        <f>Капитал!D32</f>
        <v>0</v>
      </c>
      <c r="E30" s="195">
        <f>Капитал!E32</f>
        <v>0</v>
      </c>
      <c r="F30" s="195">
        <f>Капитал!F32</f>
        <v>0</v>
      </c>
      <c r="G30" s="201">
        <f>Капитал!G32</f>
        <v>0</v>
      </c>
    </row>
    <row r="31" spans="1:7">
      <c r="A31" s="194" t="s">
        <v>365</v>
      </c>
      <c r="B31" s="195">
        <f>Капитал!B33</f>
        <v>0</v>
      </c>
      <c r="C31" s="195">
        <f>Капитал!C33</f>
        <v>0</v>
      </c>
      <c r="D31" s="195">
        <f>Капитал!D33</f>
        <v>0</v>
      </c>
      <c r="E31" s="195">
        <f>Капитал!E33</f>
        <v>13718</v>
      </c>
      <c r="F31" s="195">
        <f>Капитал!F33</f>
        <v>0</v>
      </c>
      <c r="G31" s="201">
        <f>Капитал!G33</f>
        <v>13718</v>
      </c>
    </row>
    <row r="32" spans="1:7">
      <c r="A32" s="194" t="s">
        <v>366</v>
      </c>
      <c r="B32" s="195">
        <f>Капитал!B34</f>
        <v>0</v>
      </c>
      <c r="C32" s="195">
        <f>Капитал!C34</f>
        <v>0</v>
      </c>
      <c r="D32" s="195">
        <f>Капитал!D34</f>
        <v>17368</v>
      </c>
      <c r="E32" s="195">
        <f>Капитал!E34</f>
        <v>-17368</v>
      </c>
      <c r="F32" s="195">
        <f>Капитал!F34</f>
        <v>0</v>
      </c>
      <c r="G32" s="201">
        <f>Капитал!G34</f>
        <v>0</v>
      </c>
    </row>
    <row r="33" spans="1:7" ht="25.5">
      <c r="A33" s="194" t="s">
        <v>367</v>
      </c>
      <c r="B33" s="195">
        <f>Капитал!B35</f>
        <v>0</v>
      </c>
      <c r="C33" s="195">
        <f>Капитал!C35</f>
        <v>0</v>
      </c>
      <c r="D33" s="195">
        <f>Капитал!D35</f>
        <v>0</v>
      </c>
      <c r="E33" s="195">
        <f>Капитал!E35</f>
        <v>0</v>
      </c>
      <c r="F33" s="195">
        <f>Капитал!F35</f>
        <v>0</v>
      </c>
      <c r="G33" s="201">
        <f>Капитал!G35</f>
        <v>0</v>
      </c>
    </row>
    <row r="34" spans="1:7" ht="25.5">
      <c r="A34" s="194" t="s">
        <v>368</v>
      </c>
      <c r="B34" s="195">
        <f>Капитал!B36</f>
        <v>0</v>
      </c>
      <c r="C34" s="195">
        <f>Капитал!C36</f>
        <v>0</v>
      </c>
      <c r="D34" s="195">
        <f>Капитал!D36</f>
        <v>0</v>
      </c>
      <c r="E34" s="195">
        <f>Капитал!E36</f>
        <v>0</v>
      </c>
      <c r="F34" s="195">
        <f>Капитал!F36</f>
        <v>0</v>
      </c>
      <c r="G34" s="201">
        <f>Капитал!G36</f>
        <v>0</v>
      </c>
    </row>
    <row r="35" spans="1:7">
      <c r="A35" s="194" t="s">
        <v>369</v>
      </c>
      <c r="B35" s="195">
        <f>Капитал!B37</f>
        <v>0</v>
      </c>
      <c r="C35" s="195">
        <f>Капитал!C37</f>
        <v>0</v>
      </c>
      <c r="D35" s="195">
        <f>Капитал!D37</f>
        <v>10807</v>
      </c>
      <c r="E35" s="195">
        <f>Капитал!E37</f>
        <v>0</v>
      </c>
      <c r="F35" s="195">
        <f>Капитал!F37</f>
        <v>0</v>
      </c>
      <c r="G35" s="201">
        <f>Капитал!G37</f>
        <v>10807</v>
      </c>
    </row>
    <row r="36" spans="1:7">
      <c r="A36" s="194" t="s">
        <v>370</v>
      </c>
      <c r="B36" s="195">
        <f>Капитал!B38</f>
        <v>0</v>
      </c>
      <c r="C36" s="195">
        <f>Капитал!C38</f>
        <v>0</v>
      </c>
      <c r="D36" s="195">
        <f>Капитал!D38</f>
        <v>0</v>
      </c>
      <c r="E36" s="195">
        <f>Капитал!E38</f>
        <v>0</v>
      </c>
      <c r="F36" s="195">
        <f>Капитал!F38</f>
        <v>0</v>
      </c>
      <c r="G36" s="201">
        <f>Капитал!G38</f>
        <v>0</v>
      </c>
    </row>
    <row r="37" spans="1:7">
      <c r="A37" s="194" t="s">
        <v>371</v>
      </c>
      <c r="B37" s="195">
        <f>Капитал!B39</f>
        <v>0</v>
      </c>
      <c r="C37" s="195">
        <f>Капитал!C39</f>
        <v>0</v>
      </c>
      <c r="D37" s="195">
        <f>Капитал!D39</f>
        <v>0</v>
      </c>
      <c r="E37" s="195">
        <f>Капитал!E39</f>
        <v>0</v>
      </c>
      <c r="F37" s="195">
        <f>Капитал!F39</f>
        <v>0</v>
      </c>
      <c r="G37" s="201">
        <f>Капитал!G39</f>
        <v>0</v>
      </c>
    </row>
    <row r="38" spans="1:7" ht="25.5">
      <c r="A38" s="194" t="s">
        <v>372</v>
      </c>
      <c r="B38" s="195">
        <f>Капитал!B40</f>
        <v>0</v>
      </c>
      <c r="C38" s="195">
        <f>Капитал!C40</f>
        <v>0</v>
      </c>
      <c r="D38" s="195">
        <f>Капитал!D40</f>
        <v>0</v>
      </c>
      <c r="E38" s="195">
        <f>Капитал!E40</f>
        <v>0</v>
      </c>
      <c r="F38" s="195">
        <f>Капитал!F40</f>
        <v>0</v>
      </c>
      <c r="G38" s="201">
        <f>Капитал!G40</f>
        <v>0</v>
      </c>
    </row>
    <row r="39" spans="1:7" ht="25.5">
      <c r="A39" s="194" t="s">
        <v>373</v>
      </c>
      <c r="B39" s="195">
        <f>Капитал!B41</f>
        <v>0</v>
      </c>
      <c r="C39" s="195">
        <f>Капитал!C41</f>
        <v>0</v>
      </c>
      <c r="D39" s="195">
        <f>Капитал!D41</f>
        <v>0</v>
      </c>
      <c r="E39" s="195">
        <f>Капитал!E41</f>
        <v>0</v>
      </c>
      <c r="F39" s="195">
        <f>Капитал!F41</f>
        <v>0</v>
      </c>
      <c r="G39" s="201">
        <f>Капитал!G41</f>
        <v>0</v>
      </c>
    </row>
    <row r="40" spans="1:7">
      <c r="A40" s="194" t="s">
        <v>354</v>
      </c>
      <c r="B40" s="195">
        <f>Капитал!B42</f>
        <v>0</v>
      </c>
      <c r="C40" s="195">
        <f>Капитал!C42</f>
        <v>0</v>
      </c>
      <c r="D40" s="195">
        <f>Капитал!D42</f>
        <v>0</v>
      </c>
      <c r="E40" s="195">
        <f>Капитал!E42</f>
        <v>0</v>
      </c>
      <c r="F40" s="195">
        <f>Капитал!F42</f>
        <v>0</v>
      </c>
      <c r="G40" s="201">
        <f>Капитал!G42</f>
        <v>0</v>
      </c>
    </row>
    <row r="41" spans="1:7">
      <c r="A41" s="194" t="s">
        <v>374</v>
      </c>
      <c r="B41" s="195">
        <f>Капитал!B43</f>
        <v>0</v>
      </c>
      <c r="C41" s="195">
        <f>Капитал!C43</f>
        <v>0</v>
      </c>
      <c r="D41" s="195">
        <f>Капитал!D43</f>
        <v>0</v>
      </c>
      <c r="E41" s="195">
        <f>Капитал!E43</f>
        <v>0</v>
      </c>
      <c r="F41" s="195">
        <f>Капитал!F43</f>
        <v>0</v>
      </c>
      <c r="G41" s="201">
        <f>Капитал!G43</f>
        <v>0</v>
      </c>
    </row>
    <row r="42" spans="1:7">
      <c r="A42" s="194" t="s">
        <v>375</v>
      </c>
      <c r="B42" s="195">
        <f>Капитал!B44</f>
        <v>0</v>
      </c>
      <c r="C42" s="195">
        <f>Капитал!C44</f>
        <v>0</v>
      </c>
      <c r="D42" s="195">
        <f>Капитал!D44</f>
        <v>0</v>
      </c>
      <c r="E42" s="195">
        <f>Капитал!E44</f>
        <v>0</v>
      </c>
      <c r="F42" s="195">
        <f>Капитал!F44</f>
        <v>0</v>
      </c>
      <c r="G42" s="201">
        <f>Капитал!G44</f>
        <v>0</v>
      </c>
    </row>
    <row r="43" spans="1:7">
      <c r="A43" s="194" t="s">
        <v>376</v>
      </c>
      <c r="B43" s="195">
        <f>Капитал!B45</f>
        <v>0</v>
      </c>
      <c r="C43" s="195">
        <f>Капитал!C45</f>
        <v>0</v>
      </c>
      <c r="D43" s="195">
        <f>Капитал!D45</f>
        <v>0</v>
      </c>
      <c r="E43" s="195">
        <f>Капитал!E45</f>
        <v>0</v>
      </c>
      <c r="F43" s="195">
        <f>Капитал!F45</f>
        <v>0</v>
      </c>
      <c r="G43" s="201">
        <f>Капитал!G45</f>
        <v>0</v>
      </c>
    </row>
    <row r="44" spans="1:7" ht="15.75" customHeight="1">
      <c r="A44" s="196" t="s">
        <v>377</v>
      </c>
      <c r="B44" s="197">
        <f>Капитал!B46</f>
        <v>0</v>
      </c>
      <c r="C44" s="197">
        <f>Капитал!C46</f>
        <v>0</v>
      </c>
      <c r="D44" s="197">
        <f>Капитал!D46</f>
        <v>0</v>
      </c>
      <c r="E44" s="197">
        <f>Капитал!E46</f>
        <v>0</v>
      </c>
      <c r="F44" s="197">
        <f>Капитал!F46</f>
        <v>0</v>
      </c>
      <c r="G44" s="201">
        <f>Капитал!G46</f>
        <v>0</v>
      </c>
    </row>
    <row r="45" spans="1:7">
      <c r="A45" s="198" t="s">
        <v>379</v>
      </c>
      <c r="B45" s="199">
        <f>Капитал!B47</f>
        <v>248771</v>
      </c>
      <c r="C45" s="199">
        <f>Капитал!C47</f>
        <v>-20842</v>
      </c>
      <c r="D45" s="199">
        <f>Капитал!D47</f>
        <v>335700</v>
      </c>
      <c r="E45" s="199">
        <f>Капитал!E47</f>
        <v>424607</v>
      </c>
      <c r="F45" s="199">
        <f>Капитал!F47</f>
        <v>0</v>
      </c>
      <c r="G45" s="199">
        <f>Капитал!G47</f>
        <v>988236</v>
      </c>
    </row>
    <row r="46" spans="1:7">
      <c r="A46" s="169"/>
      <c r="B46" s="169"/>
      <c r="C46" s="169"/>
      <c r="D46" s="169"/>
      <c r="E46" s="169"/>
      <c r="F46" s="169"/>
      <c r="G46" s="169"/>
    </row>
    <row r="47" spans="1:7">
      <c r="A47" s="169"/>
      <c r="B47" s="169"/>
      <c r="C47" s="169"/>
      <c r="D47" s="169"/>
      <c r="E47" s="169"/>
      <c r="F47" s="169"/>
      <c r="G47" s="169"/>
    </row>
    <row r="48" spans="1:7">
      <c r="A48" s="169"/>
      <c r="B48" s="169"/>
      <c r="C48" s="169"/>
      <c r="D48" s="169"/>
      <c r="E48" s="169"/>
      <c r="F48" s="169"/>
      <c r="G48" s="169"/>
    </row>
  </sheetData>
  <sheetProtection password="B44F" sheet="1" selectLockedCells="1"/>
  <mergeCells count="9">
    <mergeCell ref="A5:A6"/>
    <mergeCell ref="B5:E5"/>
    <mergeCell ref="F5:F6"/>
    <mergeCell ref="G5:G6"/>
    <mergeCell ref="F1:G1"/>
    <mergeCell ref="B2:D2"/>
    <mergeCell ref="F2:G2"/>
    <mergeCell ref="A3:G3"/>
    <mergeCell ref="F4:G4"/>
  </mergeCells>
  <phoneticPr fontId="0" type="noConversion"/>
  <pageMargins left="0.2" right="0.19027777777777777" top="0.2" bottom="0.25972222222222224" header="0.51180555555555551" footer="0.51180555555555551"/>
  <pageSetup paperSize="9" scale="80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sivan</dc:creator>
  <cp:lastModifiedBy>sivan</cp:lastModifiedBy>
  <cp:lastPrinted>2021-03-12T08:33:31Z</cp:lastPrinted>
  <dcterms:created xsi:type="dcterms:W3CDTF">2017-03-28T08:04:08Z</dcterms:created>
  <dcterms:modified xsi:type="dcterms:W3CDTF">2021-03-12T14:09:11Z</dcterms:modified>
</cp:coreProperties>
</file>