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workbookProtection workbookPassword="B44F" lockStructure="1"/>
  <bookViews>
    <workbookView xWindow="14250" yWindow="225" windowWidth="4950" windowHeight="11385" tabRatio="848"/>
  </bookViews>
  <sheets>
    <sheet name="ФИ-Почетна" sheetId="21" r:id="rId1"/>
    <sheet name="Биланс на успех - природа" sheetId="22" r:id="rId2"/>
    <sheet name="Income Statement" sheetId="20" r:id="rId3"/>
  </sheets>
  <externalReferences>
    <externalReference r:id="rId4"/>
  </externalReferences>
  <definedNames>
    <definedName name="Excel_BuiltIn_Print_Area_1">[1]БС!#REF!</definedName>
    <definedName name="_xlnm.Print_Area" localSheetId="2">'Income Statement'!$A$1:$E$43</definedName>
    <definedName name="_xlnm.Print_Area" localSheetId="1">'Биланс на успех - природа'!$A$1:$E$52</definedName>
    <definedName name="_xlnm.Print_Area" localSheetId="0">'ФИ-Почетна'!$A$1:$H$33</definedName>
    <definedName name="_xlnm.Print_Titles" localSheetId="1">'Биланс на успех - природа'!$9:$10</definedName>
    <definedName name="table452a_4">#REF!</definedName>
    <definedName name="table452b_4">#REF!</definedName>
  </definedNames>
  <calcPr calcId="144525"/>
</workbook>
</file>

<file path=xl/calcChain.xml><?xml version="1.0" encoding="utf-8"?>
<calcChain xmlns="http://schemas.openxmlformats.org/spreadsheetml/2006/main">
  <c r="C37" i="22" l="1"/>
  <c r="C12" i="22"/>
  <c r="C11" i="22" s="1"/>
  <c r="C20" i="22"/>
  <c r="C33" i="22"/>
  <c r="C32" i="22" l="1"/>
  <c r="C41" i="22" s="1"/>
  <c r="C43" i="22" s="1"/>
  <c r="C45" i="22" s="1"/>
  <c r="C4" i="20"/>
  <c r="C4" i="22"/>
  <c r="E3" i="20"/>
  <c r="C3" i="20"/>
  <c r="C2" i="22"/>
  <c r="C2" i="20"/>
  <c r="C1" i="22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C20" i="20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2"/>
  <c r="D37" i="20" s="1"/>
  <c r="E36" i="22"/>
  <c r="E36" i="20" s="1"/>
  <c r="E35" i="22"/>
  <c r="E35" i="20" s="1"/>
  <c r="E34" i="22"/>
  <c r="E34" i="20" s="1"/>
  <c r="D33" i="22"/>
  <c r="D33" i="20" s="1"/>
  <c r="C33" i="20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2"/>
  <c r="D20" i="20" s="1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D12" i="22"/>
  <c r="D12" i="20" s="1"/>
  <c r="C12" i="20"/>
  <c r="C49" i="22" l="1"/>
  <c r="C47" i="22"/>
  <c r="E37" i="22"/>
  <c r="E37" i="20" s="1"/>
  <c r="D11" i="22"/>
  <c r="D11" i="20" s="1"/>
  <c r="E33" i="22"/>
  <c r="E33" i="20" s="1"/>
  <c r="C37" i="20"/>
  <c r="E12" i="22"/>
  <c r="E12" i="20" s="1"/>
  <c r="E20" i="22"/>
  <c r="E20" i="20" s="1"/>
  <c r="D32" i="22" l="1"/>
  <c r="D41" i="22" s="1"/>
  <c r="E11" i="22"/>
  <c r="E11" i="20" s="1"/>
  <c r="C11" i="20"/>
  <c r="D32" i="20" l="1"/>
  <c r="D41" i="20"/>
  <c r="D43" i="22"/>
  <c r="C32" i="20"/>
  <c r="E32" i="22"/>
  <c r="E32" i="20" s="1"/>
  <c r="E41" i="22" l="1"/>
  <c r="E41" i="20" s="1"/>
  <c r="C41" i="20"/>
  <c r="D43" i="20"/>
  <c r="D45" i="22"/>
  <c r="D45" i="20" l="1"/>
  <c r="D49" i="22"/>
  <c r="D49" i="20" s="1"/>
  <c r="D47" i="22"/>
  <c r="D47" i="20" s="1"/>
  <c r="C43" i="20"/>
  <c r="E43" i="22"/>
  <c r="E43" i="20" s="1"/>
  <c r="C45" i="20" l="1"/>
  <c r="E45" i="22"/>
  <c r="E45" i="20" s="1"/>
  <c r="E49" i="22" l="1"/>
  <c r="E49" i="20" s="1"/>
  <c r="C49" i="20"/>
  <c r="C47" i="20"/>
  <c r="E47" i="22"/>
  <c r="E47" i="20" s="1"/>
</calcChain>
</file>

<file path=xl/sharedStrings.xml><?xml version="1.0" encoding="utf-8"?>
<sst xmlns="http://schemas.openxmlformats.org/spreadsheetml/2006/main" count="145" uniqueCount="138">
  <si>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</si>
  <si>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</si>
  <si>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</si>
  <si>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</si>
  <si>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</si>
  <si>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</si>
  <si>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</si>
  <si>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</si>
  <si>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</si>
  <si>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</si>
  <si>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</si>
  <si>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</si>
  <si>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</si>
  <si>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</si>
  <si>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</si>
  <si>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</si>
  <si>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</si>
  <si>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</si>
  <si>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</si>
  <si>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</si>
  <si>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</si>
  <si>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</si>
  <si>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</si>
  <si>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</si>
  <si>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</si>
  <si>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</si>
  <si>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</si>
  <si>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</si>
  <si>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</si>
  <si>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</si>
  <si>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</si>
  <si>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curent year / previous year</t>
  </si>
  <si>
    <t>Year to date</t>
  </si>
  <si>
    <t>Position</t>
  </si>
  <si>
    <t>In 000 MKD</t>
  </si>
  <si>
    <t>Тековна година</t>
  </si>
  <si>
    <t>кумулативно од почетокот на годината</t>
  </si>
  <si>
    <t>во однос на прет-ходна година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</si>
  <si>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</si>
  <si>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</si>
  <si>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</si>
  <si>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</si>
  <si>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</si>
  <si>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</si>
  <si>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</si>
  <si>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</si>
  <si>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</si>
  <si>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</si>
  <si>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</si>
  <si>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</si>
  <si>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</si>
  <si>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</si>
  <si>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</si>
  <si>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</si>
  <si>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</si>
  <si>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</si>
  <si>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</si>
  <si>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</si>
  <si>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</si>
  <si>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</si>
  <si>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</si>
  <si>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</si>
  <si>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</si>
  <si>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</si>
  <si>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</si>
  <si>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</si>
  <si>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</si>
  <si>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</si>
  <si>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</si>
  <si>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</si>
  <si>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</si>
  <si>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</si>
  <si>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</si>
  <si>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</si>
  <si>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</si>
  <si>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</si>
  <si>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</si>
  <si>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</si>
  <si>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</si>
  <si>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</si>
  <si>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</si>
  <si>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</si>
  <si>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</si>
  <si>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</si>
  <si>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</si>
  <si>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</si>
  <si>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</si>
  <si>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</si>
  <si>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</si>
  <si>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</si>
  <si>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</si>
  <si>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</si>
  <si>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</si>
  <si>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</si>
  <si>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</si>
  <si>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</si>
  <si>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</si>
  <si>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</si>
  <si>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</si>
  <si>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</si>
  <si>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</si>
  <si>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</si>
  <si>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Year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</si>
  <si>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</si>
  <si>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</si>
  <si>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</si>
  <si>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</si>
  <si>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</si>
  <si>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</si>
  <si>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</si>
  <si>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</si>
  <si>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</si>
  <si>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</si>
  <si>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</si>
  <si>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</si>
  <si>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</si>
  <si>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</si>
  <si>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</si>
  <si>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</si>
  <si>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</si>
  <si>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</si>
  <si>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</si>
  <si>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</si>
  <si>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</si>
  <si>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</si>
  <si>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</si>
  <si>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</si>
  <si>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</si>
  <si>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</si>
  <si>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</si>
  <si>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</si>
  <si>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</si>
  <si>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</si>
  <si>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</si>
  <si>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</si>
  <si>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</si>
  <si>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>(Извештај за сеопфатна добивка)</t>
  </si>
  <si>
    <t>Тетекс 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</si>
</sst>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8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5" fillId="0" borderId="0"/>
    <xf numFmtId="0" fontId="16" fillId="0" borderId="0"/>
    <xf numFmtId="0" fontId="5" fillId="0" borderId="0"/>
    <xf numFmtId="0" fontId="1" fillId="5" borderId="1" applyBorder="0">
      <alignment vertical="center" wrapText="1"/>
    </xf>
    <xf numFmtId="0" fontId="17" fillId="6" borderId="0" applyBorder="0">
      <alignment vertical="center" wrapText="1"/>
    </xf>
  </cellStyleXfs>
  <cellXfs count="112">
    <xf numFmtId="0" fontId="0" fillId="0" borderId="0" xfId="0"/>
    <xf numFmtId="0" fontId="0" fillId="2" borderId="0" xfId="0" applyFill="1"/>
    <xf numFmtId="0" fontId="5" fillId="3" borderId="0" xfId="0" applyFont="1" applyFill="1"/>
    <xf numFmtId="0" fontId="5" fillId="3" borderId="0" xfId="0" applyFont="1" applyFill="1" applyBorder="1"/>
    <xf numFmtId="0" fontId="5" fillId="2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 vertical="center" wrapText="1"/>
    </xf>
    <xf numFmtId="0" fontId="2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top" wrapText="1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right"/>
    </xf>
    <xf numFmtId="0" fontId="3" fillId="3" borderId="0" xfId="0" applyFont="1" applyFill="1" applyBorder="1" applyAlignment="1">
      <alignment horizontal="center"/>
    </xf>
    <xf numFmtId="0" fontId="5" fillId="3" borderId="2" xfId="3" applyFont="1" applyFill="1" applyBorder="1" applyAlignment="1" applyProtection="1">
      <alignment horizontal="center" vertical="center" wrapText="1"/>
      <protection locked="0"/>
    </xf>
    <xf numFmtId="0" fontId="3" fillId="0" borderId="0" xfId="3" applyFont="1"/>
    <xf numFmtId="3" fontId="3" fillId="3" borderId="2" xfId="3" applyNumberFormat="1" applyFont="1" applyFill="1" applyBorder="1" applyAlignment="1" applyProtection="1">
      <alignment horizontal="right" vertical="center"/>
      <protection locked="0"/>
    </xf>
    <xf numFmtId="3" fontId="5" fillId="3" borderId="2" xfId="3" applyNumberFormat="1" applyFont="1" applyFill="1" applyBorder="1" applyAlignment="1" applyProtection="1">
      <alignment horizontal="right" vertical="center"/>
      <protection locked="0"/>
    </xf>
    <xf numFmtId="3" fontId="5" fillId="4" borderId="2" xfId="3" applyNumberFormat="1" applyFont="1" applyFill="1" applyBorder="1" applyAlignment="1" applyProtection="1">
      <alignment horizontal="right" vertical="center"/>
      <protection locked="0"/>
    </xf>
    <xf numFmtId="3" fontId="5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3" fillId="0" borderId="2" xfId="3" applyNumberFormat="1" applyFont="1" applyFill="1" applyBorder="1" applyAlignment="1" applyProtection="1">
      <alignment horizontal="right" vertical="center"/>
      <protection locked="0"/>
    </xf>
    <xf numFmtId="0" fontId="3" fillId="0" borderId="11" xfId="3" applyFont="1" applyBorder="1" applyAlignment="1" applyProtection="1">
      <alignment vertical="center"/>
      <protection locked="0"/>
    </xf>
    <xf numFmtId="0" fontId="3" fillId="0" borderId="12" xfId="3" applyFont="1" applyBorder="1" applyAlignment="1" applyProtection="1">
      <alignment horizontal="left" vertical="center"/>
      <protection locked="0"/>
    </xf>
    <xf numFmtId="0" fontId="5" fillId="0" borderId="2" xfId="3" applyFont="1" applyFill="1" applyBorder="1" applyAlignment="1" applyProtection="1">
      <alignment horizontal="left" vertical="top" wrapText="1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3" fillId="0" borderId="2" xfId="3" applyFont="1" applyFill="1" applyBorder="1" applyAlignment="1" applyProtection="1">
      <alignment horizontal="left" vertical="top" wrapText="1"/>
      <protection locked="0"/>
    </xf>
    <xf numFmtId="0" fontId="6" fillId="0" borderId="2" xfId="3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center" vertical="top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0" fillId="7" borderId="0" xfId="0" applyFill="1"/>
    <xf numFmtId="0" fontId="3" fillId="0" borderId="11" xfId="3" applyFont="1" applyBorder="1" applyAlignment="1" applyProtection="1">
      <alignment horizontal="left" vertical="center"/>
      <protection locked="0"/>
    </xf>
    <xf numFmtId="0" fontId="3" fillId="3" borderId="0" xfId="3" applyFont="1" applyFill="1" applyAlignment="1" applyProtection="1">
      <alignment horizontal="left" vertical="center" wrapText="1"/>
    </xf>
    <xf numFmtId="0" fontId="5" fillId="3" borderId="0" xfId="3" applyFont="1" applyFill="1" applyAlignment="1" applyProtection="1">
      <alignment horizontal="right"/>
    </xf>
    <xf numFmtId="0" fontId="3" fillId="3" borderId="0" xfId="3" applyFont="1" applyFill="1" applyAlignment="1" applyProtection="1">
      <alignment horizontal="left"/>
    </xf>
    <xf numFmtId="0" fontId="5" fillId="2" borderId="0" xfId="3" applyFont="1" applyFill="1" applyProtection="1"/>
    <xf numFmtId="0" fontId="12" fillId="2" borderId="0" xfId="3" applyFont="1" applyFill="1" applyProtection="1"/>
    <xf numFmtId="0" fontId="5" fillId="3" borderId="0" xfId="3" applyFont="1" applyFill="1" applyProtection="1"/>
    <xf numFmtId="0" fontId="5" fillId="3" borderId="0" xfId="3" applyFont="1" applyFill="1" applyAlignment="1" applyProtection="1">
      <alignment horizontal="right" vertical="top" wrapText="1"/>
    </xf>
    <xf numFmtId="0" fontId="3" fillId="3" borderId="0" xfId="3" applyFont="1" applyFill="1" applyBorder="1" applyAlignment="1" applyProtection="1">
      <alignment horizontal="center" vertical="top" wrapText="1"/>
    </xf>
    <xf numFmtId="49" fontId="3" fillId="3" borderId="0" xfId="3" applyNumberFormat="1" applyFont="1" applyFill="1" applyBorder="1" applyAlignment="1" applyProtection="1">
      <alignment horizontal="left" vertical="top" wrapText="1"/>
    </xf>
    <xf numFmtId="0" fontId="3" fillId="3" borderId="0" xfId="3" applyFont="1" applyFill="1" applyBorder="1" applyProtection="1"/>
    <xf numFmtId="0" fontId="5" fillId="3" borderId="0" xfId="3" applyFont="1" applyFill="1" applyBorder="1" applyProtection="1"/>
    <xf numFmtId="0" fontId="8" fillId="3" borderId="0" xfId="3" applyFont="1" applyFill="1" applyAlignment="1" applyProtection="1">
      <alignment vertical="center" wrapText="1"/>
    </xf>
    <xf numFmtId="0" fontId="3" fillId="3" borderId="2" xfId="3" applyFont="1" applyFill="1" applyBorder="1" applyAlignment="1" applyProtection="1">
      <alignment horizontal="center" vertical="center" wrapText="1"/>
    </xf>
    <xf numFmtId="0" fontId="12" fillId="2" borderId="0" xfId="3" applyFont="1" applyFill="1" applyAlignment="1" applyProtection="1">
      <alignment horizontal="center"/>
    </xf>
    <xf numFmtId="0" fontId="3" fillId="0" borderId="0" xfId="3" applyFont="1" applyProtection="1">
      <protection locked="0"/>
    </xf>
    <xf numFmtId="0" fontId="5" fillId="0" borderId="0" xfId="3" applyProtection="1"/>
    <xf numFmtId="0" fontId="19" fillId="0" borderId="0" xfId="3" applyFont="1" applyProtection="1"/>
    <xf numFmtId="0" fontId="5" fillId="0" borderId="3" xfId="3" applyBorder="1" applyProtection="1"/>
    <xf numFmtId="0" fontId="5" fillId="0" borderId="0" xfId="3" applyBorder="1" applyProtection="1"/>
    <xf numFmtId="0" fontId="5" fillId="0" borderId="4" xfId="3" applyBorder="1" applyProtection="1"/>
    <xf numFmtId="0" fontId="5" fillId="0" borderId="0" xfId="3" applyAlignment="1" applyProtection="1">
      <alignment vertical="center"/>
    </xf>
    <xf numFmtId="0" fontId="5" fillId="0" borderId="3" xfId="3" applyBorder="1" applyAlignment="1" applyProtection="1">
      <alignment vertical="center"/>
    </xf>
    <xf numFmtId="0" fontId="5" fillId="0" borderId="0" xfId="3" applyBorder="1" applyAlignment="1" applyProtection="1">
      <alignment vertical="center"/>
    </xf>
    <xf numFmtId="0" fontId="5" fillId="0" borderId="4" xfId="3" applyBorder="1" applyAlignment="1" applyProtection="1">
      <alignment vertical="center"/>
    </xf>
    <xf numFmtId="0" fontId="19" fillId="0" borderId="0" xfId="3" applyFont="1" applyAlignment="1" applyProtection="1">
      <alignment vertical="center"/>
    </xf>
    <xf numFmtId="0" fontId="5" fillId="0" borderId="0" xfId="3" applyFont="1" applyAlignment="1" applyProtection="1">
      <alignment vertical="center"/>
    </xf>
    <xf numFmtId="0" fontId="5" fillId="0" borderId="0" xfId="3" applyAlignment="1" applyProtection="1">
      <alignment horizontal="left" vertical="center"/>
    </xf>
    <xf numFmtId="0" fontId="5" fillId="0" borderId="0" xfId="3" applyFont="1" applyProtection="1"/>
    <xf numFmtId="0" fontId="14" fillId="0" borderId="0" xfId="3" applyFont="1" applyAlignment="1" applyProtection="1">
      <alignment vertical="top" wrapText="1"/>
    </xf>
    <xf numFmtId="0" fontId="14" fillId="0" borderId="0" xfId="3" applyFont="1" applyAlignment="1" applyProtection="1">
      <alignment vertical="top"/>
    </xf>
    <xf numFmtId="0" fontId="5" fillId="0" borderId="13" xfId="3" applyBorder="1" applyAlignment="1" applyProtection="1">
      <alignment vertical="center"/>
    </xf>
    <xf numFmtId="0" fontId="5" fillId="0" borderId="14" xfId="3" applyFont="1" applyBorder="1" applyAlignment="1" applyProtection="1">
      <alignment vertical="center"/>
    </xf>
    <xf numFmtId="0" fontId="3" fillId="0" borderId="15" xfId="3" applyFont="1" applyBorder="1" applyAlignment="1" applyProtection="1">
      <alignment horizontal="left" vertical="center"/>
    </xf>
    <xf numFmtId="0" fontId="3" fillId="0" borderId="16" xfId="3" applyFont="1" applyBorder="1" applyAlignment="1" applyProtection="1">
      <alignment horizontal="left" vertical="center"/>
    </xf>
    <xf numFmtId="0" fontId="18" fillId="0" borderId="0" xfId="2" applyAlignment="1" applyProtection="1">
      <alignment horizontal="left" vertical="center" indent="2"/>
    </xf>
    <xf numFmtId="0" fontId="3" fillId="0" borderId="15" xfId="3" applyFont="1" applyBorder="1" applyAlignment="1" applyProtection="1">
      <alignment vertical="center"/>
    </xf>
    <xf numFmtId="0" fontId="3" fillId="0" borderId="16" xfId="3" applyFont="1" applyBorder="1" applyAlignment="1" applyProtection="1">
      <alignment vertical="center"/>
    </xf>
    <xf numFmtId="0" fontId="5" fillId="0" borderId="14" xfId="3" applyBorder="1" applyAlignment="1" applyProtection="1">
      <alignment vertical="center"/>
    </xf>
    <xf numFmtId="0" fontId="5" fillId="0" borderId="17" xfId="3" applyFont="1" applyBorder="1" applyAlignment="1" applyProtection="1">
      <alignment vertical="center"/>
    </xf>
    <xf numFmtId="0" fontId="5" fillId="0" borderId="18" xfId="3" applyFont="1" applyBorder="1" applyAlignment="1" applyProtection="1">
      <alignment vertical="center"/>
    </xf>
    <xf numFmtId="0" fontId="5" fillId="0" borderId="19" xfId="3" applyBorder="1" applyAlignment="1" applyProtection="1">
      <alignment horizontal="left" vertical="center"/>
    </xf>
    <xf numFmtId="0" fontId="5" fillId="0" borderId="20" xfId="3" applyBorder="1" applyAlignment="1" applyProtection="1">
      <alignment horizontal="left" vertical="center"/>
    </xf>
    <xf numFmtId="0" fontId="5" fillId="0" borderId="21" xfId="3" applyBorder="1" applyAlignment="1" applyProtection="1">
      <alignment horizontal="left" vertical="center"/>
    </xf>
    <xf numFmtId="0" fontId="15" fillId="0" borderId="0" xfId="3" applyFont="1" applyAlignment="1" applyProtection="1">
      <alignment vertical="center"/>
    </xf>
    <xf numFmtId="0" fontId="5" fillId="0" borderId="5" xfId="3" applyBorder="1" applyProtection="1"/>
    <xf numFmtId="0" fontId="5" fillId="0" borderId="6" xfId="3" applyBorder="1" applyProtection="1"/>
    <xf numFmtId="0" fontId="5" fillId="0" borderId="7" xfId="3" applyBorder="1" applyProtection="1"/>
    <xf numFmtId="0" fontId="18" fillId="0" borderId="0" xfId="2" applyAlignment="1" applyProtection="1">
      <alignment horizontal="left" vertical="center"/>
    </xf>
    <xf numFmtId="0" fontId="11" fillId="0" borderId="8" xfId="3" applyFont="1" applyBorder="1" applyAlignment="1" applyProtection="1">
      <alignment horizontal="center" vertical="top"/>
    </xf>
    <xf numFmtId="0" fontId="11" fillId="0" borderId="9" xfId="3" applyFont="1" applyBorder="1" applyAlignment="1" applyProtection="1">
      <alignment horizontal="center" vertical="top"/>
    </xf>
    <xf numFmtId="0" fontId="11" fillId="0" borderId="10" xfId="3" applyFont="1" applyBorder="1" applyAlignment="1" applyProtection="1">
      <alignment horizontal="center" vertical="top"/>
    </xf>
    <xf numFmtId="0" fontId="11" fillId="0" borderId="0" xfId="3" applyFont="1" applyAlignment="1" applyProtection="1">
      <alignment horizontal="center" vertical="top"/>
    </xf>
    <xf numFmtId="0" fontId="13" fillId="0" borderId="3" xfId="3" applyFont="1" applyBorder="1" applyAlignment="1" applyProtection="1">
      <alignment horizontal="center" vertical="center"/>
    </xf>
    <xf numFmtId="0" fontId="13" fillId="0" borderId="0" xfId="3" applyFont="1" applyBorder="1" applyAlignment="1" applyProtection="1">
      <alignment horizontal="center" vertical="center"/>
    </xf>
    <xf numFmtId="0" fontId="13" fillId="0" borderId="4" xfId="3" applyFont="1" applyBorder="1" applyAlignment="1" applyProtection="1">
      <alignment horizontal="center" vertical="center"/>
    </xf>
    <xf numFmtId="0" fontId="4" fillId="0" borderId="0" xfId="3" applyFont="1" applyAlignment="1" applyProtection="1">
      <alignment horizontal="left" vertical="center"/>
    </xf>
    <xf numFmtId="49" fontId="3" fillId="0" borderId="22" xfId="3" applyNumberFormat="1" applyFont="1" applyBorder="1" applyAlignment="1" applyProtection="1">
      <alignment horizontal="left" vertical="center"/>
      <protection locked="0"/>
    </xf>
    <xf numFmtId="49" fontId="3" fillId="0" borderId="23" xfId="3" applyNumberFormat="1" applyFont="1" applyBorder="1" applyAlignment="1" applyProtection="1">
      <alignment horizontal="left" vertical="center"/>
      <protection locked="0"/>
    </xf>
    <xf numFmtId="49" fontId="3" fillId="0" borderId="24" xfId="3" applyNumberFormat="1" applyFont="1" applyBorder="1" applyAlignment="1" applyProtection="1">
      <alignment horizontal="left" vertical="center"/>
      <protection locked="0"/>
    </xf>
    <xf numFmtId="0" fontId="3" fillId="0" borderId="0" xfId="3" applyFont="1" applyAlignment="1" applyProtection="1">
      <alignment horizontal="left" vertical="center" indent="1"/>
    </xf>
    <xf numFmtId="0" fontId="18" fillId="0" borderId="0" xfId="2" applyBorder="1" applyAlignment="1" applyProtection="1">
      <alignment horizontal="left" vertical="center" indent="2"/>
    </xf>
    <xf numFmtId="0" fontId="18" fillId="0" borderId="4" xfId="2" applyBorder="1" applyAlignment="1" applyProtection="1">
      <alignment horizontal="left" vertical="center" indent="2"/>
    </xf>
    <xf numFmtId="0" fontId="18" fillId="0" borderId="0" xfId="2" applyAlignment="1" applyProtection="1">
      <alignment horizontal="left" vertical="center" indent="2"/>
    </xf>
    <xf numFmtId="0" fontId="3" fillId="0" borderId="11" xfId="3" applyFont="1" applyBorder="1" applyAlignment="1" applyProtection="1">
      <alignment horizontal="left" vertical="center"/>
      <protection locked="0"/>
    </xf>
    <xf numFmtId="0" fontId="3" fillId="0" borderId="15" xfId="3" applyFont="1" applyBorder="1" applyAlignment="1" applyProtection="1">
      <alignment horizontal="left" vertical="center"/>
      <protection locked="0"/>
    </xf>
    <xf numFmtId="0" fontId="3" fillId="0" borderId="16" xfId="3" applyFont="1" applyBorder="1" applyAlignment="1" applyProtection="1">
      <alignment horizontal="left" vertical="center"/>
      <protection locked="0"/>
    </xf>
    <xf numFmtId="0" fontId="5" fillId="0" borderId="0" xfId="3" applyAlignment="1" applyProtection="1">
      <alignment horizontal="left" vertical="center"/>
    </xf>
    <xf numFmtId="0" fontId="9" fillId="0" borderId="0" xfId="1" applyBorder="1" applyAlignment="1" applyProtection="1">
      <alignment horizontal="left" vertical="center"/>
      <protection locked="0"/>
    </xf>
    <xf numFmtId="0" fontId="9" fillId="0" borderId="4" xfId="1" applyBorder="1" applyAlignment="1" applyProtection="1">
      <alignment horizontal="left" vertical="center"/>
      <protection locked="0"/>
    </xf>
    <xf numFmtId="49" fontId="3" fillId="3" borderId="0" xfId="3" applyNumberFormat="1" applyFont="1" applyFill="1" applyAlignment="1" applyProtection="1">
      <alignment horizontal="left" vertical="center" wrapText="1"/>
    </xf>
    <xf numFmtId="0" fontId="2" fillId="3" borderId="6" xfId="3" applyFont="1" applyFill="1" applyBorder="1" applyAlignment="1" applyProtection="1">
      <alignment horizontal="center"/>
    </xf>
    <xf numFmtId="0" fontId="3" fillId="3" borderId="2" xfId="3" applyFont="1" applyFill="1" applyBorder="1" applyAlignment="1" applyProtection="1">
      <alignment horizontal="center" vertical="center" wrapText="1"/>
    </xf>
    <xf numFmtId="0" fontId="4" fillId="3" borderId="2" xfId="3" applyFont="1" applyFill="1" applyBorder="1" applyAlignment="1" applyProtection="1">
      <alignment horizontal="center" vertical="center" wrapText="1"/>
    </xf>
    <xf numFmtId="0" fontId="8" fillId="3" borderId="0" xfId="3" applyFont="1" applyFill="1" applyAlignment="1" applyProtection="1">
      <alignment horizontal="center" vertical="center" wrapText="1"/>
    </xf>
    <xf numFmtId="0" fontId="5" fillId="3" borderId="0" xfId="3" applyFont="1" applyFill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</cellXfs>
  <cellStyles count="8">
    <cellStyle name="Hyperlink" xfId="1" builtinId="8"/>
    <cellStyle name="Hyperlink 2" xfId="2"/>
    <cellStyle name="Normal" xfId="0" builtinId="0"/>
    <cellStyle name="Normal 2" xfId="3"/>
    <cellStyle name="Normal 3" xfId="4"/>
    <cellStyle name="Normal 4" xfId="5"/>
    <cellStyle name="Style 1" xfId="6"/>
    <cellStyle name="Styl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lovni%20operacii/Aleksandar%20Ajevski/Finasisko%20izvestuvanje%20-%20KOTIRANI/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8"/>
  <sheetViews>
    <sheetView showGridLines="0" tabSelected="1" workbookViewId="0">
      <selection activeCell="C23" sqref="C23"/>
    </sheetView>
  </sheetViews>
  <sheetFormatPr defaultRowHeight="12.75" x14ac:dyDescent="0.2"/>
  <cols>
    <col min="1" max="1" width="9.140625" style="47"/>
    <col min="2" max="2" width="17.7109375" style="47" customWidth="1"/>
    <col min="3" max="3" width="16.42578125" style="47" customWidth="1"/>
    <col min="4" max="9" width="9.140625" style="47"/>
    <col min="10" max="17" width="9.140625" style="52"/>
    <col min="18" max="249" width="9.140625" style="47"/>
    <col min="250" max="250" width="12.42578125" style="47" customWidth="1"/>
    <col min="251" max="251" width="23.42578125" style="47" customWidth="1"/>
    <col min="252" max="252" width="21.28515625" style="47" customWidth="1"/>
    <col min="253" max="253" width="22.140625" style="47" customWidth="1"/>
    <col min="254" max="16384" width="9.140625" style="47"/>
  </cols>
  <sheetData>
    <row r="1" spans="1:250" ht="19.5" customHeight="1" thickTop="1" x14ac:dyDescent="0.2">
      <c r="A1" s="80"/>
      <c r="B1" s="81"/>
      <c r="C1" s="81"/>
      <c r="D1" s="81"/>
      <c r="E1" s="81"/>
      <c r="F1" s="81"/>
      <c r="G1" s="81"/>
      <c r="H1" s="82"/>
      <c r="I1" s="83"/>
      <c r="J1" s="83"/>
      <c r="K1" s="83"/>
      <c r="L1" s="83"/>
      <c r="M1" s="83"/>
      <c r="N1" s="83"/>
      <c r="O1" s="83"/>
      <c r="P1" s="83"/>
      <c r="Q1" s="83"/>
      <c r="R1" s="83"/>
      <c r="IP1" s="48"/>
    </row>
    <row r="2" spans="1:250" ht="19.5" customHeight="1" x14ac:dyDescent="0.2">
      <c r="A2" s="49"/>
      <c r="B2" s="50"/>
      <c r="C2" s="50"/>
      <c r="D2" s="50"/>
      <c r="E2" s="50"/>
      <c r="F2" s="50"/>
      <c r="G2" s="50"/>
      <c r="H2" s="51"/>
      <c r="T2" s="48"/>
      <c r="U2" s="48"/>
      <c r="V2" s="48"/>
      <c r="W2" s="48"/>
      <c r="X2" s="48"/>
      <c r="Y2" s="48"/>
      <c r="IP2" s="48"/>
    </row>
    <row r="3" spans="1:250" ht="19.5" customHeight="1" x14ac:dyDescent="0.2">
      <c r="A3" s="49"/>
      <c r="B3" s="50"/>
      <c r="C3" s="50"/>
      <c r="D3" s="50"/>
      <c r="E3" s="50"/>
      <c r="F3" s="50"/>
      <c r="G3" s="50"/>
      <c r="H3" s="51"/>
      <c r="T3" s="48" t="s">
        <v>83</v>
      </c>
      <c r="U3" s="48" t="s">
        <v>84</v>
      </c>
      <c r="V3" s="48" t="s">
        <v>85</v>
      </c>
      <c r="W3" s="48"/>
      <c r="X3" s="48"/>
      <c r="Y3" s="48"/>
      <c r="IP3" s="48"/>
    </row>
    <row r="4" spans="1:250" s="52" customFormat="1" ht="17.25" customHeight="1" x14ac:dyDescent="0.2">
      <c r="A4" s="53"/>
      <c r="B4" s="54"/>
      <c r="C4" s="54"/>
      <c r="D4" s="54"/>
      <c r="E4" s="54"/>
      <c r="F4" s="54"/>
      <c r="G4" s="54"/>
      <c r="H4" s="55"/>
      <c r="T4" s="56" t="s">
        <v>41</v>
      </c>
      <c r="U4" s="56">
        <v>2011</v>
      </c>
      <c r="V4" s="56" t="s">
        <v>86</v>
      </c>
      <c r="W4" s="56"/>
      <c r="X4" s="56"/>
      <c r="Y4" s="56"/>
      <c r="IP4" s="56"/>
    </row>
    <row r="5" spans="1:250" s="52" customFormat="1" ht="17.25" customHeight="1" x14ac:dyDescent="0.2">
      <c r="A5" s="53"/>
      <c r="B5" s="54"/>
      <c r="C5" s="54"/>
      <c r="D5" s="54"/>
      <c r="E5" s="54"/>
      <c r="F5" s="54"/>
      <c r="G5" s="54"/>
      <c r="H5" s="55"/>
      <c r="T5" s="56" t="s">
        <v>42</v>
      </c>
      <c r="U5" s="56">
        <v>2012</v>
      </c>
      <c r="V5" s="56" t="s">
        <v>87</v>
      </c>
      <c r="W5" s="56"/>
      <c r="X5" s="56"/>
      <c r="Y5" s="56"/>
      <c r="IP5" s="56"/>
    </row>
    <row r="6" spans="1:250" s="52" customFormat="1" ht="17.25" customHeight="1" x14ac:dyDescent="0.2">
      <c r="A6" s="53"/>
      <c r="B6" s="54"/>
      <c r="C6" s="54"/>
      <c r="D6" s="54"/>
      <c r="E6" s="54"/>
      <c r="F6" s="54"/>
      <c r="G6" s="54"/>
      <c r="H6" s="55"/>
      <c r="J6" s="79"/>
      <c r="K6" s="79"/>
      <c r="L6" s="79"/>
      <c r="M6" s="79"/>
      <c r="N6" s="79"/>
      <c r="O6" s="79"/>
      <c r="P6" s="79"/>
      <c r="Q6" s="79"/>
      <c r="T6" s="56"/>
      <c r="U6" s="56">
        <v>2013</v>
      </c>
      <c r="V6" s="56" t="s">
        <v>88</v>
      </c>
      <c r="W6" s="56"/>
      <c r="X6" s="56"/>
      <c r="Y6" s="56"/>
      <c r="IP6" s="56"/>
    </row>
    <row r="7" spans="1:250" s="52" customFormat="1" ht="17.25" customHeight="1" x14ac:dyDescent="0.2">
      <c r="A7" s="53"/>
      <c r="B7" s="54"/>
      <c r="C7" s="54"/>
      <c r="D7" s="54"/>
      <c r="E7" s="54"/>
      <c r="F7" s="54"/>
      <c r="G7" s="54"/>
      <c r="H7" s="55"/>
      <c r="J7" s="79"/>
      <c r="K7" s="79"/>
      <c r="L7" s="79"/>
      <c r="M7" s="79"/>
      <c r="N7" s="79"/>
      <c r="O7" s="79"/>
      <c r="P7" s="79"/>
      <c r="Q7" s="79"/>
      <c r="T7" s="56"/>
      <c r="U7" s="56">
        <v>2014</v>
      </c>
      <c r="V7" s="56" t="s">
        <v>89</v>
      </c>
      <c r="W7" s="56"/>
      <c r="X7" s="56"/>
      <c r="Y7" s="56"/>
      <c r="IM7" s="57"/>
      <c r="IN7" s="57"/>
      <c r="IO7" s="57"/>
      <c r="IP7" s="56"/>
    </row>
    <row r="8" spans="1:250" ht="19.5" customHeight="1" x14ac:dyDescent="0.2">
      <c r="A8" s="53"/>
      <c r="B8" s="54"/>
      <c r="C8" s="54"/>
      <c r="D8" s="54"/>
      <c r="E8" s="54"/>
      <c r="F8" s="54"/>
      <c r="G8" s="54"/>
      <c r="H8" s="55"/>
      <c r="I8" s="52"/>
      <c r="J8" s="79"/>
      <c r="K8" s="79"/>
      <c r="L8" s="79"/>
      <c r="M8" s="79"/>
      <c r="N8" s="79"/>
      <c r="O8" s="79"/>
      <c r="P8" s="79"/>
      <c r="Q8" s="58"/>
      <c r="R8" s="52"/>
      <c r="U8" s="48">
        <v>2015</v>
      </c>
      <c r="V8" s="48"/>
      <c r="W8" s="48"/>
      <c r="X8" s="48"/>
      <c r="Y8" s="48"/>
      <c r="IM8" s="59"/>
      <c r="IN8" s="59"/>
      <c r="IO8" s="59"/>
      <c r="IP8" s="48"/>
    </row>
    <row r="9" spans="1:250" ht="19.5" customHeight="1" x14ac:dyDescent="0.2">
      <c r="A9" s="84" t="s">
        <v>90</v>
      </c>
      <c r="B9" s="85"/>
      <c r="C9" s="85"/>
      <c r="D9" s="85"/>
      <c r="E9" s="85"/>
      <c r="F9" s="85"/>
      <c r="G9" s="85"/>
      <c r="H9" s="86"/>
      <c r="I9" s="60"/>
      <c r="J9" s="79"/>
      <c r="K9" s="79"/>
      <c r="L9" s="79"/>
      <c r="M9" s="79"/>
      <c r="N9" s="79"/>
      <c r="O9" s="79"/>
      <c r="P9" s="79"/>
      <c r="Q9" s="79"/>
      <c r="R9" s="61"/>
      <c r="U9" s="48">
        <v>2016</v>
      </c>
      <c r="V9" s="48"/>
      <c r="W9" s="48"/>
      <c r="X9" s="48"/>
      <c r="Y9" s="48"/>
      <c r="IM9" s="59"/>
      <c r="IN9" s="59"/>
      <c r="IO9" s="59"/>
      <c r="IP9" s="48"/>
    </row>
    <row r="10" spans="1:250" ht="19.5" customHeight="1" x14ac:dyDescent="0.2">
      <c r="A10" s="84"/>
      <c r="B10" s="85"/>
      <c r="C10" s="85"/>
      <c r="D10" s="85"/>
      <c r="E10" s="85"/>
      <c r="F10" s="85"/>
      <c r="G10" s="85"/>
      <c r="H10" s="86"/>
      <c r="J10" s="79"/>
      <c r="K10" s="79"/>
      <c r="L10" s="79"/>
      <c r="M10" s="79"/>
      <c r="N10" s="79"/>
      <c r="O10" s="79"/>
      <c r="P10" s="79"/>
      <c r="Q10" s="79"/>
      <c r="U10" s="48">
        <v>2017</v>
      </c>
      <c r="V10" s="48"/>
      <c r="W10" s="56"/>
      <c r="X10" s="48"/>
      <c r="Y10" s="48"/>
      <c r="IM10" s="59"/>
      <c r="IN10" s="59"/>
      <c r="IO10" s="59"/>
      <c r="IP10" s="48"/>
    </row>
    <row r="11" spans="1:250" ht="19.5" customHeight="1" x14ac:dyDescent="0.2">
      <c r="A11" s="49"/>
      <c r="B11" s="50"/>
      <c r="C11" s="50"/>
      <c r="D11" s="50"/>
      <c r="E11" s="50"/>
      <c r="F11" s="50"/>
      <c r="G11" s="50"/>
      <c r="H11" s="51"/>
      <c r="J11" s="79"/>
      <c r="K11" s="79"/>
      <c r="L11" s="79"/>
      <c r="M11" s="79"/>
      <c r="N11" s="79"/>
      <c r="O11" s="79"/>
      <c r="P11" s="79"/>
      <c r="Q11" s="79"/>
      <c r="U11" s="48">
        <v>2018</v>
      </c>
      <c r="V11" s="48"/>
      <c r="W11" s="56"/>
      <c r="X11" s="48"/>
      <c r="Y11" s="48"/>
      <c r="IM11" s="59"/>
      <c r="IN11" s="59"/>
      <c r="IO11" s="59"/>
      <c r="IP11" s="48"/>
    </row>
    <row r="12" spans="1:250" ht="19.5" customHeight="1" x14ac:dyDescent="0.2">
      <c r="A12" s="49"/>
      <c r="B12" s="50"/>
      <c r="C12" s="50"/>
      <c r="D12" s="50"/>
      <c r="E12" s="50"/>
      <c r="F12" s="50"/>
      <c r="G12" s="50"/>
      <c r="H12" s="51"/>
      <c r="J12" s="79"/>
      <c r="K12" s="79"/>
      <c r="L12" s="79"/>
      <c r="M12" s="79"/>
      <c r="N12" s="79"/>
      <c r="O12" s="79"/>
      <c r="P12" s="79"/>
      <c r="Q12" s="79"/>
      <c r="U12" s="48">
        <v>2019</v>
      </c>
      <c r="V12" s="48"/>
      <c r="W12" s="56"/>
      <c r="X12" s="48"/>
      <c r="Y12" s="48"/>
      <c r="IM12" s="59"/>
      <c r="IN12" s="59"/>
      <c r="IO12" s="59"/>
      <c r="IP12" s="48"/>
    </row>
    <row r="13" spans="1:250" ht="19.5" customHeight="1" x14ac:dyDescent="0.2">
      <c r="A13" s="49"/>
      <c r="B13" s="50"/>
      <c r="C13" s="50"/>
      <c r="D13" s="50"/>
      <c r="E13" s="50"/>
      <c r="F13" s="50"/>
      <c r="G13" s="50"/>
      <c r="H13" s="51"/>
      <c r="J13" s="79"/>
      <c r="K13" s="79"/>
      <c r="L13" s="79"/>
      <c r="M13" s="79"/>
      <c r="N13" s="79"/>
      <c r="O13" s="79"/>
      <c r="P13" s="79"/>
      <c r="Q13" s="79"/>
      <c r="U13" s="48">
        <v>2020</v>
      </c>
      <c r="V13" s="56"/>
      <c r="W13" s="56"/>
      <c r="X13" s="48"/>
      <c r="Y13" s="48"/>
      <c r="IM13" s="59"/>
      <c r="IN13" s="59"/>
      <c r="IO13" s="59"/>
      <c r="IP13" s="48"/>
    </row>
    <row r="14" spans="1:250" ht="19.5" customHeight="1" x14ac:dyDescent="0.2">
      <c r="A14" s="49"/>
      <c r="B14" s="50"/>
      <c r="C14" s="50"/>
      <c r="D14" s="50"/>
      <c r="E14" s="50"/>
      <c r="F14" s="50"/>
      <c r="G14" s="50"/>
      <c r="H14" s="51"/>
      <c r="J14" s="79"/>
      <c r="K14" s="79"/>
      <c r="L14" s="79"/>
      <c r="M14" s="79"/>
      <c r="N14" s="79"/>
      <c r="O14" s="79"/>
      <c r="P14" s="79"/>
      <c r="Q14" s="79"/>
      <c r="U14" s="48">
        <v>2021</v>
      </c>
      <c r="V14" s="56"/>
      <c r="W14" s="56"/>
      <c r="X14" s="48"/>
      <c r="Y14" s="48"/>
      <c r="IM14" s="59"/>
      <c r="IN14" s="59"/>
      <c r="IO14" s="59"/>
      <c r="IP14" s="48"/>
    </row>
    <row r="15" spans="1:250" s="52" customFormat="1" ht="19.5" customHeight="1" x14ac:dyDescent="0.2">
      <c r="A15" s="53"/>
      <c r="B15" s="54"/>
      <c r="C15" s="54"/>
      <c r="D15" s="54"/>
      <c r="E15" s="54"/>
      <c r="F15" s="54"/>
      <c r="G15" s="54"/>
      <c r="H15" s="55"/>
      <c r="J15" s="79"/>
      <c r="K15" s="79"/>
      <c r="L15" s="79"/>
      <c r="M15" s="79"/>
      <c r="N15" s="79"/>
      <c r="O15" s="79"/>
      <c r="P15" s="79"/>
      <c r="Q15" s="79"/>
      <c r="U15" s="48">
        <v>2026</v>
      </c>
      <c r="V15" s="56"/>
      <c r="W15" s="48"/>
      <c r="X15" s="56"/>
      <c r="Y15" s="56"/>
      <c r="IM15" s="57"/>
      <c r="IN15" s="57"/>
      <c r="IO15" s="57"/>
      <c r="IP15" s="56"/>
    </row>
    <row r="16" spans="1:250" s="52" customFormat="1" ht="19.5" customHeight="1" x14ac:dyDescent="0.2">
      <c r="A16" s="53"/>
      <c r="B16" s="54"/>
      <c r="C16" s="54"/>
      <c r="D16" s="54"/>
      <c r="E16" s="54"/>
      <c r="F16" s="54"/>
      <c r="G16" s="54"/>
      <c r="H16" s="55"/>
      <c r="I16" s="47"/>
      <c r="J16" s="79"/>
      <c r="K16" s="79"/>
      <c r="L16" s="79"/>
      <c r="M16" s="79"/>
      <c r="N16" s="79"/>
      <c r="O16" s="79"/>
      <c r="P16" s="79"/>
      <c r="Q16" s="79"/>
      <c r="U16" s="48">
        <v>2027</v>
      </c>
      <c r="V16" s="48"/>
      <c r="W16" s="48"/>
      <c r="X16" s="56"/>
      <c r="Y16" s="56"/>
      <c r="IM16" s="57"/>
      <c r="IN16" s="57"/>
      <c r="IO16" s="57"/>
      <c r="IP16" s="56"/>
    </row>
    <row r="17" spans="1:250" s="52" customFormat="1" ht="19.5" customHeight="1" thickBot="1" x14ac:dyDescent="0.25">
      <c r="A17" s="53"/>
      <c r="B17" s="54"/>
      <c r="C17" s="54"/>
      <c r="D17" s="54"/>
      <c r="E17" s="54"/>
      <c r="F17" s="54"/>
      <c r="G17" s="54"/>
      <c r="H17" s="55"/>
      <c r="I17" s="47"/>
      <c r="J17" s="87"/>
      <c r="K17" s="87"/>
      <c r="L17" s="87"/>
      <c r="M17" s="87"/>
      <c r="N17" s="87"/>
      <c r="O17" s="87"/>
      <c r="P17" s="87"/>
      <c r="Q17" s="87"/>
      <c r="U17" s="48">
        <v>2028</v>
      </c>
      <c r="V17" s="48"/>
      <c r="W17" s="48"/>
      <c r="X17" s="56"/>
      <c r="Y17" s="56"/>
      <c r="IM17" s="57"/>
      <c r="IN17" s="57"/>
      <c r="IO17" s="57"/>
      <c r="IP17" s="56"/>
    </row>
    <row r="18" spans="1:250" s="52" customFormat="1" ht="19.5" customHeight="1" thickTop="1" x14ac:dyDescent="0.2">
      <c r="A18" s="53"/>
      <c r="B18" s="62" t="s">
        <v>91</v>
      </c>
      <c r="C18" s="88" t="s">
        <v>137</v>
      </c>
      <c r="D18" s="89"/>
      <c r="E18" s="89"/>
      <c r="F18" s="89"/>
      <c r="G18" s="90"/>
      <c r="H18" s="55"/>
      <c r="I18" s="47"/>
      <c r="J18" s="91"/>
      <c r="K18" s="91"/>
      <c r="L18" s="91"/>
      <c r="M18" s="91"/>
      <c r="N18" s="91"/>
      <c r="O18" s="91"/>
      <c r="P18" s="91"/>
      <c r="Q18" s="91"/>
      <c r="U18" s="48">
        <v>2029</v>
      </c>
      <c r="V18" s="48"/>
      <c r="W18" s="48"/>
      <c r="X18" s="56"/>
      <c r="Y18" s="56"/>
      <c r="IM18" s="57"/>
      <c r="IN18" s="57"/>
      <c r="IO18" s="57"/>
      <c r="IP18" s="56"/>
    </row>
    <row r="19" spans="1:250" s="52" customFormat="1" ht="19.5" customHeight="1" x14ac:dyDescent="0.2">
      <c r="A19" s="49"/>
      <c r="B19" s="63" t="s">
        <v>92</v>
      </c>
      <c r="C19" s="95">
        <v>4037537</v>
      </c>
      <c r="D19" s="96"/>
      <c r="E19" s="96"/>
      <c r="F19" s="96"/>
      <c r="G19" s="97"/>
      <c r="H19" s="51"/>
      <c r="I19" s="47"/>
      <c r="J19" s="94"/>
      <c r="K19" s="94"/>
      <c r="L19" s="94"/>
      <c r="M19" s="94"/>
      <c r="N19" s="94"/>
      <c r="O19" s="94"/>
      <c r="P19" s="94"/>
      <c r="Q19" s="94"/>
      <c r="R19" s="47"/>
      <c r="U19" s="48">
        <v>2030</v>
      </c>
      <c r="V19" s="48"/>
      <c r="W19" s="48"/>
      <c r="X19" s="56"/>
      <c r="Y19" s="56"/>
      <c r="IM19" s="57"/>
      <c r="IN19" s="57"/>
      <c r="IO19" s="57"/>
      <c r="IP19" s="56"/>
    </row>
    <row r="20" spans="1:250" s="52" customFormat="1" ht="19.5" customHeight="1" x14ac:dyDescent="0.2">
      <c r="A20" s="49"/>
      <c r="B20" s="63" t="s">
        <v>93</v>
      </c>
      <c r="C20" s="31" t="s">
        <v>42</v>
      </c>
      <c r="D20" s="64"/>
      <c r="E20" s="64"/>
      <c r="F20" s="64"/>
      <c r="G20" s="65"/>
      <c r="H20" s="51"/>
      <c r="I20" s="47"/>
      <c r="J20" s="66"/>
      <c r="K20" s="66"/>
      <c r="L20" s="66"/>
      <c r="M20" s="66"/>
      <c r="N20" s="66"/>
      <c r="O20" s="66"/>
      <c r="P20" s="66"/>
      <c r="Q20" s="66"/>
      <c r="R20" s="47"/>
      <c r="U20" s="48"/>
      <c r="V20" s="48"/>
      <c r="W20" s="48"/>
      <c r="X20" s="56"/>
      <c r="Y20" s="56"/>
      <c r="IM20" s="57"/>
      <c r="IN20" s="57"/>
      <c r="IO20" s="57"/>
      <c r="IP20" s="56"/>
    </row>
    <row r="21" spans="1:250" s="52" customFormat="1" ht="19.5" customHeight="1" x14ac:dyDescent="0.2">
      <c r="A21" s="49"/>
      <c r="B21" s="63" t="s">
        <v>94</v>
      </c>
      <c r="C21" s="20" t="s">
        <v>42</v>
      </c>
      <c r="D21" s="67"/>
      <c r="E21" s="67"/>
      <c r="F21" s="67"/>
      <c r="G21" s="68"/>
      <c r="H21" s="51"/>
      <c r="I21" s="47"/>
      <c r="J21" s="94"/>
      <c r="K21" s="94"/>
      <c r="L21" s="94"/>
      <c r="M21" s="94"/>
      <c r="N21" s="94"/>
      <c r="O21" s="94"/>
      <c r="P21" s="94"/>
      <c r="Q21" s="94"/>
      <c r="R21" s="47"/>
      <c r="U21" s="48">
        <v>2031</v>
      </c>
      <c r="V21" s="48"/>
      <c r="W21" s="48"/>
      <c r="X21" s="56"/>
      <c r="Y21" s="56"/>
      <c r="IM21" s="57"/>
      <c r="IN21" s="57"/>
      <c r="IO21" s="57"/>
      <c r="IP21" s="56"/>
    </row>
    <row r="22" spans="1:250" ht="19.5" customHeight="1" x14ac:dyDescent="0.2">
      <c r="A22" s="49"/>
      <c r="B22" s="69" t="s">
        <v>95</v>
      </c>
      <c r="C22" s="20" t="s">
        <v>88</v>
      </c>
      <c r="D22" s="67"/>
      <c r="E22" s="67"/>
      <c r="F22" s="67"/>
      <c r="G22" s="68"/>
      <c r="H22" s="51"/>
      <c r="J22" s="94"/>
      <c r="K22" s="94"/>
      <c r="L22" s="94"/>
      <c r="M22" s="94"/>
      <c r="N22" s="94"/>
      <c r="O22" s="94"/>
      <c r="P22" s="94"/>
      <c r="Q22" s="94"/>
      <c r="U22" s="48">
        <v>2032</v>
      </c>
      <c r="V22" s="48"/>
      <c r="W22" s="48"/>
      <c r="X22" s="56"/>
      <c r="Y22" s="56"/>
      <c r="IM22" s="59"/>
      <c r="IN22" s="59"/>
      <c r="IO22" s="59"/>
      <c r="IP22" s="48"/>
    </row>
    <row r="23" spans="1:250" ht="19.5" customHeight="1" x14ac:dyDescent="0.2">
      <c r="A23" s="49"/>
      <c r="B23" s="70" t="s">
        <v>96</v>
      </c>
      <c r="C23" s="21">
        <v>2021</v>
      </c>
      <c r="D23" s="67"/>
      <c r="E23" s="67"/>
      <c r="F23" s="67"/>
      <c r="G23" s="68"/>
      <c r="H23" s="51"/>
      <c r="J23" s="94"/>
      <c r="K23" s="94"/>
      <c r="L23" s="94"/>
      <c r="M23" s="94"/>
      <c r="N23" s="94"/>
      <c r="O23" s="94"/>
      <c r="P23" s="94"/>
      <c r="Q23" s="94"/>
      <c r="U23" s="48">
        <v>2033</v>
      </c>
      <c r="V23" s="48"/>
      <c r="W23" s="48"/>
      <c r="X23" s="48"/>
      <c r="Y23" s="48"/>
      <c r="IM23" s="59"/>
      <c r="IN23" s="59"/>
      <c r="IO23" s="59"/>
      <c r="IP23" s="48"/>
    </row>
    <row r="24" spans="1:250" ht="18" customHeight="1" thickBot="1" x14ac:dyDescent="0.25">
      <c r="A24" s="49"/>
      <c r="B24" s="71"/>
      <c r="C24" s="72"/>
      <c r="D24" s="73"/>
      <c r="E24" s="73"/>
      <c r="F24" s="73"/>
      <c r="G24" s="74"/>
      <c r="H24" s="51"/>
      <c r="J24" s="94"/>
      <c r="K24" s="94"/>
      <c r="L24" s="94"/>
      <c r="M24" s="94"/>
      <c r="N24" s="94"/>
      <c r="O24" s="94"/>
      <c r="P24" s="94"/>
      <c r="Q24" s="94"/>
      <c r="U24" s="48">
        <v>2037</v>
      </c>
      <c r="V24" s="48"/>
      <c r="W24" s="48"/>
      <c r="X24" s="48"/>
      <c r="Y24" s="48"/>
      <c r="IM24" s="59"/>
      <c r="IN24" s="59"/>
      <c r="IO24" s="59"/>
      <c r="IP24" s="48"/>
    </row>
    <row r="25" spans="1:250" ht="18" customHeight="1" thickTop="1" x14ac:dyDescent="0.2">
      <c r="A25" s="49"/>
      <c r="B25" s="50"/>
      <c r="C25" s="50"/>
      <c r="D25" s="50"/>
      <c r="E25" s="50"/>
      <c r="F25" s="50"/>
      <c r="G25" s="50"/>
      <c r="H25" s="51"/>
      <c r="J25" s="91"/>
      <c r="K25" s="91"/>
      <c r="L25" s="91"/>
      <c r="M25" s="91"/>
      <c r="N25" s="91"/>
      <c r="O25" s="91"/>
      <c r="P25" s="91"/>
      <c r="Q25" s="91"/>
      <c r="U25" s="48">
        <v>2038</v>
      </c>
      <c r="V25" s="48"/>
      <c r="W25" s="48"/>
      <c r="X25" s="48"/>
      <c r="Y25" s="48"/>
      <c r="IM25" s="59"/>
      <c r="IN25" s="59"/>
      <c r="IO25" s="59"/>
      <c r="IP25" s="48"/>
    </row>
    <row r="26" spans="1:250" ht="18" customHeight="1" x14ac:dyDescent="0.2">
      <c r="A26" s="49"/>
      <c r="B26" s="50"/>
      <c r="C26" s="50"/>
      <c r="D26" s="50"/>
      <c r="E26" s="50"/>
      <c r="F26" s="50"/>
      <c r="G26" s="50"/>
      <c r="H26" s="51"/>
      <c r="J26" s="94"/>
      <c r="K26" s="94"/>
      <c r="L26" s="94"/>
      <c r="M26" s="94"/>
      <c r="N26" s="94"/>
      <c r="O26" s="94"/>
      <c r="P26" s="94"/>
      <c r="Q26" s="94"/>
      <c r="U26" s="48">
        <v>2039</v>
      </c>
      <c r="V26" s="48"/>
      <c r="W26" s="48"/>
      <c r="X26" s="48"/>
      <c r="Y26" s="48"/>
      <c r="IM26" s="59"/>
      <c r="IN26" s="59"/>
      <c r="IO26" s="59"/>
      <c r="IP26" s="48"/>
    </row>
    <row r="27" spans="1:250" ht="18" customHeight="1" x14ac:dyDescent="0.2">
      <c r="A27" s="49"/>
      <c r="B27" s="75" t="s">
        <v>97</v>
      </c>
      <c r="C27" s="52"/>
      <c r="D27" s="52"/>
      <c r="E27" s="52"/>
      <c r="F27" s="52"/>
      <c r="G27" s="52"/>
      <c r="H27" s="51"/>
      <c r="J27" s="94"/>
      <c r="K27" s="94"/>
      <c r="L27" s="94"/>
      <c r="M27" s="94"/>
      <c r="N27" s="94"/>
      <c r="O27" s="94"/>
      <c r="P27" s="94"/>
      <c r="Q27" s="94"/>
      <c r="U27" s="48">
        <v>2040</v>
      </c>
      <c r="V27" s="48"/>
      <c r="W27" s="48"/>
      <c r="X27" s="48"/>
      <c r="Y27" s="48"/>
      <c r="IM27" s="59"/>
      <c r="IN27" s="59"/>
      <c r="IO27" s="59"/>
      <c r="IP27" s="48"/>
    </row>
    <row r="28" spans="1:250" ht="18" customHeight="1" x14ac:dyDescent="0.2">
      <c r="A28" s="49"/>
      <c r="B28" s="92"/>
      <c r="C28" s="92"/>
      <c r="D28" s="92"/>
      <c r="E28" s="92"/>
      <c r="F28" s="92"/>
      <c r="G28" s="92"/>
      <c r="H28" s="93"/>
      <c r="J28" s="94"/>
      <c r="K28" s="94"/>
      <c r="L28" s="94"/>
      <c r="M28" s="94"/>
      <c r="N28" s="94"/>
      <c r="O28" s="94"/>
      <c r="P28" s="94"/>
      <c r="Q28" s="94"/>
      <c r="U28" s="48">
        <v>2041</v>
      </c>
      <c r="V28" s="48"/>
      <c r="W28" s="48"/>
      <c r="X28" s="48"/>
      <c r="Y28" s="48"/>
      <c r="IM28" s="59"/>
      <c r="IN28" s="59"/>
      <c r="IO28" s="59"/>
      <c r="IP28" s="48"/>
    </row>
    <row r="29" spans="1:250" ht="18.75" customHeight="1" x14ac:dyDescent="0.2">
      <c r="A29" s="49"/>
      <c r="B29" s="92"/>
      <c r="C29" s="92"/>
      <c r="D29" s="92"/>
      <c r="E29" s="92"/>
      <c r="F29" s="92"/>
      <c r="G29" s="92"/>
      <c r="H29" s="93"/>
      <c r="J29" s="94"/>
      <c r="K29" s="94"/>
      <c r="L29" s="94"/>
      <c r="M29" s="94"/>
      <c r="N29" s="94"/>
      <c r="O29" s="94"/>
      <c r="P29" s="94"/>
      <c r="Q29" s="94"/>
      <c r="U29" s="48">
        <v>2042</v>
      </c>
      <c r="V29" s="48"/>
      <c r="W29" s="48"/>
      <c r="X29" s="48"/>
      <c r="Y29" s="48"/>
      <c r="IM29" s="59"/>
      <c r="IN29" s="59"/>
      <c r="IO29" s="59"/>
      <c r="IP29" s="48"/>
    </row>
    <row r="30" spans="1:250" ht="18" customHeight="1" x14ac:dyDescent="0.2">
      <c r="A30" s="49"/>
      <c r="B30" s="99" t="s">
        <v>98</v>
      </c>
      <c r="C30" s="99"/>
      <c r="D30" s="99"/>
      <c r="E30" s="99"/>
      <c r="F30" s="99"/>
      <c r="G30" s="99"/>
      <c r="H30" s="100"/>
      <c r="J30" s="98"/>
      <c r="K30" s="98"/>
      <c r="L30" s="98"/>
      <c r="M30" s="98"/>
      <c r="N30" s="98"/>
      <c r="O30" s="98"/>
      <c r="P30" s="98"/>
      <c r="Q30" s="98"/>
      <c r="U30" s="48">
        <v>2043</v>
      </c>
      <c r="V30" s="48"/>
      <c r="W30" s="48"/>
      <c r="X30" s="48"/>
      <c r="Y30" s="48"/>
      <c r="IM30" s="59"/>
      <c r="IN30" s="59"/>
      <c r="IO30" s="59"/>
      <c r="IP30" s="48"/>
    </row>
    <row r="31" spans="1:250" ht="18" customHeight="1" x14ac:dyDescent="0.2">
      <c r="A31" s="49"/>
      <c r="B31" s="92"/>
      <c r="C31" s="92"/>
      <c r="D31" s="92"/>
      <c r="E31" s="92"/>
      <c r="F31" s="92"/>
      <c r="G31" s="92"/>
      <c r="H31" s="93"/>
      <c r="J31" s="98"/>
      <c r="K31" s="98"/>
      <c r="L31" s="98"/>
      <c r="M31" s="98"/>
      <c r="N31" s="98"/>
      <c r="O31" s="98"/>
      <c r="P31" s="98"/>
      <c r="Q31" s="98"/>
      <c r="U31" s="48">
        <v>2044</v>
      </c>
      <c r="V31" s="48"/>
      <c r="W31" s="48"/>
      <c r="X31" s="48"/>
      <c r="Y31" s="48"/>
      <c r="IM31" s="59"/>
      <c r="IN31" s="59"/>
      <c r="IO31" s="59"/>
      <c r="IP31" s="48"/>
    </row>
    <row r="32" spans="1:250" ht="18" customHeight="1" x14ac:dyDescent="0.2">
      <c r="A32" s="49"/>
      <c r="B32" s="92"/>
      <c r="C32" s="92"/>
      <c r="D32" s="92"/>
      <c r="E32" s="92"/>
      <c r="F32" s="92"/>
      <c r="G32" s="92"/>
      <c r="H32" s="93"/>
      <c r="U32" s="48">
        <v>2045</v>
      </c>
      <c r="V32" s="48"/>
      <c r="W32" s="48"/>
      <c r="X32" s="48"/>
      <c r="Y32" s="48"/>
      <c r="IM32" s="59"/>
      <c r="IN32" s="59"/>
      <c r="IO32" s="59"/>
      <c r="IP32" s="48"/>
    </row>
    <row r="33" spans="1:250" ht="18" customHeight="1" thickBot="1" x14ac:dyDescent="0.25">
      <c r="A33" s="76"/>
      <c r="B33" s="77"/>
      <c r="C33" s="77"/>
      <c r="D33" s="77"/>
      <c r="E33" s="77"/>
      <c r="F33" s="77"/>
      <c r="G33" s="77"/>
      <c r="H33" s="78"/>
      <c r="J33" s="98"/>
      <c r="K33" s="98"/>
      <c r="L33" s="98"/>
      <c r="M33" s="98"/>
      <c r="N33" s="98"/>
      <c r="O33" s="98"/>
      <c r="P33" s="98"/>
      <c r="Q33" s="98"/>
      <c r="U33" s="48">
        <v>2046</v>
      </c>
      <c r="V33" s="48"/>
      <c r="W33" s="48"/>
      <c r="X33" s="48"/>
      <c r="Y33" s="48"/>
      <c r="IM33" s="59"/>
      <c r="IN33" s="59"/>
      <c r="IO33" s="59"/>
      <c r="IP33" s="48"/>
    </row>
    <row r="34" spans="1:250" ht="18" customHeight="1" thickTop="1" x14ac:dyDescent="0.2">
      <c r="J34" s="98"/>
      <c r="K34" s="98"/>
      <c r="L34" s="98"/>
      <c r="M34" s="98"/>
      <c r="N34" s="98"/>
      <c r="O34" s="98"/>
      <c r="P34" s="98"/>
      <c r="Q34" s="98"/>
      <c r="U34" s="48">
        <v>2047</v>
      </c>
      <c r="V34" s="48"/>
      <c r="W34" s="48"/>
      <c r="X34" s="48"/>
      <c r="Y34" s="48"/>
      <c r="IM34" s="59"/>
      <c r="IN34" s="59"/>
      <c r="IO34" s="59"/>
      <c r="IP34" s="48"/>
    </row>
    <row r="35" spans="1:250" ht="18" customHeight="1" x14ac:dyDescent="0.2">
      <c r="J35" s="98"/>
      <c r="K35" s="98"/>
      <c r="L35" s="98"/>
      <c r="M35" s="98"/>
      <c r="N35" s="98"/>
      <c r="O35" s="98"/>
      <c r="P35" s="98"/>
      <c r="Q35" s="98"/>
      <c r="U35" s="48">
        <v>2048</v>
      </c>
      <c r="V35" s="48"/>
      <c r="W35" s="48"/>
      <c r="X35" s="48"/>
      <c r="Y35" s="48"/>
      <c r="IM35" s="59"/>
      <c r="IN35" s="59"/>
      <c r="IO35" s="59"/>
      <c r="IP35" s="48"/>
    </row>
    <row r="36" spans="1:250" ht="18" customHeight="1" x14ac:dyDescent="0.2">
      <c r="J36" s="98"/>
      <c r="K36" s="98"/>
      <c r="L36" s="98"/>
      <c r="M36" s="98"/>
      <c r="N36" s="98"/>
      <c r="O36" s="98"/>
      <c r="P36" s="98"/>
      <c r="Q36" s="98"/>
      <c r="U36" s="48">
        <v>2049</v>
      </c>
      <c r="V36" s="48"/>
      <c r="W36" s="48"/>
      <c r="X36" s="48"/>
      <c r="Y36" s="48"/>
      <c r="IM36" s="59"/>
      <c r="IN36" s="59"/>
      <c r="IO36" s="59"/>
      <c r="IP36" s="48"/>
    </row>
    <row r="37" spans="1:250" ht="21" customHeight="1" x14ac:dyDescent="0.2">
      <c r="J37" s="98"/>
      <c r="K37" s="98"/>
      <c r="L37" s="98"/>
      <c r="M37" s="98"/>
      <c r="N37" s="98"/>
      <c r="O37" s="98"/>
      <c r="P37" s="98"/>
      <c r="Q37" s="98"/>
      <c r="U37" s="48">
        <v>2050</v>
      </c>
      <c r="V37" s="48"/>
      <c r="W37" s="48"/>
      <c r="X37" s="48"/>
      <c r="Y37" s="48"/>
      <c r="IM37" s="59"/>
      <c r="IN37" s="59"/>
      <c r="IO37" s="59"/>
      <c r="IP37" s="48"/>
    </row>
    <row r="38" spans="1:250" ht="18" customHeight="1" x14ac:dyDescent="0.2">
      <c r="J38" s="98"/>
      <c r="K38" s="98"/>
      <c r="L38" s="98"/>
      <c r="M38" s="98"/>
      <c r="N38" s="98"/>
      <c r="O38" s="98"/>
      <c r="P38" s="98"/>
      <c r="Q38" s="98"/>
      <c r="U38" s="48">
        <v>2051</v>
      </c>
      <c r="V38" s="48"/>
      <c r="W38" s="48"/>
      <c r="X38" s="48"/>
      <c r="Y38" s="48"/>
      <c r="IM38" s="59"/>
      <c r="IN38" s="59"/>
      <c r="IO38" s="59"/>
      <c r="IP38" s="48"/>
    </row>
    <row r="39" spans="1:250" ht="18" customHeight="1" x14ac:dyDescent="0.2">
      <c r="J39" s="98"/>
      <c r="K39" s="98"/>
      <c r="L39" s="98"/>
      <c r="M39" s="98"/>
      <c r="N39" s="98"/>
      <c r="O39" s="98"/>
      <c r="P39" s="98"/>
      <c r="Q39" s="98"/>
      <c r="U39" s="48">
        <v>2052</v>
      </c>
      <c r="V39" s="48"/>
      <c r="W39" s="48"/>
      <c r="X39" s="48"/>
      <c r="Y39" s="48"/>
      <c r="IM39" s="59"/>
      <c r="IN39" s="59"/>
      <c r="IO39" s="59"/>
      <c r="IP39" s="48"/>
    </row>
    <row r="40" spans="1:250" ht="18" customHeight="1" x14ac:dyDescent="0.2">
      <c r="J40" s="98"/>
      <c r="K40" s="98"/>
      <c r="L40" s="98"/>
      <c r="M40" s="98"/>
      <c r="N40" s="98"/>
      <c r="O40" s="98"/>
      <c r="P40" s="98"/>
      <c r="Q40" s="98"/>
      <c r="U40" s="48">
        <v>2053</v>
      </c>
      <c r="V40" s="48"/>
      <c r="W40" s="48"/>
      <c r="X40" s="48"/>
      <c r="Y40" s="48"/>
      <c r="IM40" s="59"/>
      <c r="IN40" s="59"/>
      <c r="IO40" s="59"/>
      <c r="IP40" s="48"/>
    </row>
    <row r="41" spans="1:250" ht="18" customHeight="1" x14ac:dyDescent="0.2">
      <c r="J41" s="58"/>
      <c r="K41" s="58"/>
      <c r="L41" s="58"/>
      <c r="M41" s="58"/>
      <c r="N41" s="58"/>
      <c r="O41" s="58"/>
      <c r="P41" s="58"/>
      <c r="Q41" s="58"/>
      <c r="U41" s="48">
        <v>2054</v>
      </c>
      <c r="V41" s="48"/>
      <c r="W41" s="48"/>
      <c r="X41" s="48"/>
      <c r="Y41" s="48"/>
      <c r="IM41" s="59"/>
      <c r="IN41" s="59"/>
      <c r="IO41" s="59"/>
      <c r="IP41" s="48"/>
    </row>
    <row r="42" spans="1:250" x14ac:dyDescent="0.2">
      <c r="J42" s="58"/>
      <c r="K42" s="58"/>
      <c r="L42" s="58"/>
      <c r="M42" s="58"/>
      <c r="N42" s="58"/>
      <c r="O42" s="58"/>
      <c r="P42" s="58"/>
      <c r="Q42" s="58"/>
      <c r="U42" s="48">
        <v>2055</v>
      </c>
      <c r="V42" s="48"/>
      <c r="W42" s="48"/>
      <c r="X42" s="48"/>
      <c r="Y42" s="48"/>
      <c r="IM42" s="59"/>
      <c r="IN42" s="59"/>
      <c r="IO42" s="59"/>
      <c r="IP42" s="48"/>
    </row>
    <row r="43" spans="1:250" x14ac:dyDescent="0.2">
      <c r="J43" s="58"/>
      <c r="K43" s="58"/>
      <c r="L43" s="58"/>
      <c r="M43" s="58"/>
      <c r="N43" s="58"/>
      <c r="O43" s="58"/>
      <c r="P43" s="58"/>
      <c r="Q43" s="58"/>
      <c r="U43" s="48">
        <v>2056</v>
      </c>
      <c r="V43" s="48"/>
      <c r="W43" s="48"/>
      <c r="X43" s="48"/>
      <c r="Y43" s="48"/>
      <c r="IM43" s="59"/>
      <c r="IN43" s="59"/>
      <c r="IO43" s="59"/>
      <c r="IP43" s="48"/>
    </row>
    <row r="44" spans="1:250" x14ac:dyDescent="0.2">
      <c r="J44" s="58"/>
      <c r="K44" s="58"/>
      <c r="L44" s="58"/>
      <c r="M44" s="58"/>
      <c r="N44" s="58"/>
      <c r="O44" s="58"/>
      <c r="P44" s="58"/>
      <c r="Q44" s="58"/>
      <c r="U44" s="48">
        <v>2057</v>
      </c>
      <c r="V44" s="48"/>
      <c r="W44" s="48"/>
      <c r="X44" s="48"/>
      <c r="Y44" s="48"/>
      <c r="IM44" s="59"/>
      <c r="IN44" s="59"/>
      <c r="IO44" s="59"/>
      <c r="IP44" s="48"/>
    </row>
    <row r="45" spans="1:250" x14ac:dyDescent="0.2">
      <c r="J45" s="58"/>
      <c r="K45" s="58"/>
      <c r="L45" s="58"/>
      <c r="M45" s="58"/>
      <c r="N45" s="58"/>
      <c r="O45" s="58"/>
      <c r="P45" s="58"/>
      <c r="Q45" s="58"/>
      <c r="U45" s="48">
        <v>2058</v>
      </c>
      <c r="V45" s="48"/>
      <c r="W45" s="48"/>
      <c r="X45" s="48"/>
      <c r="Y45" s="48"/>
      <c r="IM45" s="59"/>
      <c r="IN45" s="59"/>
      <c r="IO45" s="59"/>
      <c r="IP45" s="48"/>
    </row>
    <row r="46" spans="1:250" x14ac:dyDescent="0.2">
      <c r="J46" s="58"/>
      <c r="K46" s="58"/>
      <c r="L46" s="58"/>
      <c r="M46" s="58"/>
      <c r="N46" s="58"/>
      <c r="O46" s="58"/>
      <c r="P46" s="58"/>
      <c r="Q46" s="58"/>
      <c r="U46" s="48">
        <v>2059</v>
      </c>
      <c r="V46" s="48"/>
      <c r="W46" s="48"/>
      <c r="X46" s="48"/>
      <c r="Y46" s="48"/>
      <c r="IM46" s="59"/>
      <c r="IN46" s="59"/>
      <c r="IO46" s="59"/>
      <c r="IP46" s="48"/>
    </row>
    <row r="47" spans="1:250" x14ac:dyDescent="0.2">
      <c r="J47" s="58"/>
      <c r="K47" s="58"/>
      <c r="L47" s="58"/>
      <c r="M47" s="58"/>
      <c r="N47" s="58"/>
      <c r="O47" s="58"/>
      <c r="P47" s="58"/>
      <c r="Q47" s="58"/>
      <c r="U47" s="48">
        <v>2060</v>
      </c>
      <c r="V47" s="48"/>
      <c r="W47" s="48"/>
      <c r="X47" s="48"/>
      <c r="Y47" s="48"/>
      <c r="IM47" s="59"/>
      <c r="IN47" s="59"/>
      <c r="IO47" s="59"/>
      <c r="IP47" s="48"/>
    </row>
    <row r="48" spans="1:250" x14ac:dyDescent="0.2">
      <c r="J48" s="58"/>
      <c r="K48" s="58"/>
      <c r="L48" s="58"/>
      <c r="M48" s="58"/>
      <c r="N48" s="58"/>
      <c r="O48" s="58"/>
      <c r="P48" s="58"/>
      <c r="Q48" s="58"/>
      <c r="U48" s="48">
        <v>2061</v>
      </c>
      <c r="V48" s="48"/>
      <c r="W48" s="48"/>
      <c r="X48" s="48"/>
      <c r="Y48" s="48"/>
      <c r="IM48" s="59"/>
      <c r="IN48" s="59"/>
      <c r="IO48" s="59"/>
      <c r="IP48" s="48"/>
    </row>
    <row r="49" spans="21:250" x14ac:dyDescent="0.2">
      <c r="U49" s="48">
        <v>2062</v>
      </c>
      <c r="V49" s="48"/>
      <c r="W49" s="48"/>
      <c r="X49" s="48"/>
      <c r="Y49" s="48"/>
      <c r="IM49" s="59"/>
      <c r="IN49" s="59"/>
      <c r="IO49" s="59"/>
      <c r="IP49" s="48"/>
    </row>
    <row r="50" spans="21:250" x14ac:dyDescent="0.2">
      <c r="U50" s="48">
        <v>2063</v>
      </c>
      <c r="V50" s="48"/>
      <c r="W50" s="48"/>
      <c r="X50" s="48"/>
      <c r="Y50" s="48"/>
      <c r="IM50" s="59"/>
      <c r="IN50" s="59"/>
      <c r="IO50" s="59"/>
      <c r="IP50" s="48"/>
    </row>
    <row r="51" spans="21:250" x14ac:dyDescent="0.2">
      <c r="U51" s="48">
        <v>2064</v>
      </c>
      <c r="V51" s="48"/>
      <c r="W51" s="48"/>
      <c r="X51" s="48"/>
      <c r="Y51" s="48"/>
      <c r="IM51" s="59"/>
      <c r="IN51" s="59"/>
      <c r="IO51" s="59"/>
      <c r="IP51" s="48"/>
    </row>
    <row r="52" spans="21:250" x14ac:dyDescent="0.2">
      <c r="U52" s="48">
        <v>2065</v>
      </c>
      <c r="V52" s="48"/>
      <c r="W52" s="48"/>
      <c r="X52" s="48"/>
      <c r="Y52" s="48"/>
      <c r="IM52" s="59"/>
      <c r="IN52" s="59"/>
      <c r="IO52" s="59"/>
      <c r="IP52" s="48"/>
    </row>
    <row r="53" spans="21:250" x14ac:dyDescent="0.2">
      <c r="U53" s="48">
        <v>2066</v>
      </c>
      <c r="V53" s="48"/>
      <c r="W53" s="48"/>
      <c r="X53" s="48"/>
      <c r="Y53" s="48"/>
      <c r="IM53" s="59"/>
      <c r="IN53" s="59"/>
      <c r="IO53" s="59"/>
      <c r="IP53" s="48"/>
    </row>
    <row r="54" spans="21:250" x14ac:dyDescent="0.2">
      <c r="U54" s="48">
        <v>2067</v>
      </c>
      <c r="V54" s="48"/>
      <c r="W54" s="48"/>
      <c r="X54" s="48"/>
      <c r="Y54" s="48"/>
      <c r="IM54" s="59"/>
      <c r="IN54" s="59"/>
      <c r="IO54" s="59"/>
      <c r="IP54" s="48"/>
    </row>
    <row r="55" spans="21:250" x14ac:dyDescent="0.2">
      <c r="U55" s="48">
        <v>2068</v>
      </c>
      <c r="V55" s="48"/>
      <c r="W55" s="48"/>
      <c r="X55" s="48"/>
      <c r="Y55" s="48"/>
      <c r="IM55" s="59"/>
      <c r="IN55" s="59"/>
      <c r="IO55" s="59"/>
      <c r="IP55" s="48"/>
    </row>
    <row r="56" spans="21:250" x14ac:dyDescent="0.2">
      <c r="U56" s="48">
        <v>2069</v>
      </c>
      <c r="V56" s="48"/>
      <c r="W56" s="48"/>
      <c r="X56" s="48"/>
      <c r="Y56" s="48"/>
      <c r="IM56" s="59"/>
      <c r="IN56" s="59"/>
      <c r="IO56" s="59"/>
      <c r="IP56" s="48"/>
    </row>
    <row r="57" spans="21:250" x14ac:dyDescent="0.2">
      <c r="U57" s="48">
        <v>2070</v>
      </c>
      <c r="V57" s="48"/>
      <c r="W57" s="48"/>
      <c r="X57" s="48"/>
      <c r="Y57" s="48"/>
      <c r="IM57" s="59"/>
      <c r="IN57" s="59"/>
      <c r="IO57" s="59"/>
      <c r="IP57" s="48"/>
    </row>
    <row r="58" spans="21:250" x14ac:dyDescent="0.2">
      <c r="U58" s="48">
        <v>2071</v>
      </c>
      <c r="V58" s="48"/>
      <c r="W58" s="48"/>
      <c r="X58" s="48"/>
      <c r="Y58" s="48"/>
      <c r="IM58" s="59"/>
      <c r="IN58" s="59"/>
      <c r="IO58" s="59"/>
      <c r="IP58" s="48"/>
    </row>
    <row r="59" spans="21:250" x14ac:dyDescent="0.2">
      <c r="U59" s="48">
        <v>2072</v>
      </c>
      <c r="V59" s="48"/>
      <c r="W59" s="48"/>
      <c r="X59" s="48"/>
      <c r="Y59" s="48"/>
      <c r="IM59" s="59"/>
      <c r="IN59" s="59"/>
      <c r="IO59" s="59"/>
      <c r="IP59" s="48"/>
    </row>
    <row r="60" spans="21:250" x14ac:dyDescent="0.2">
      <c r="U60" s="48">
        <v>2073</v>
      </c>
      <c r="V60" s="48"/>
      <c r="W60" s="48"/>
      <c r="X60" s="48"/>
      <c r="Y60" s="48"/>
      <c r="IM60" s="59"/>
      <c r="IN60" s="59"/>
      <c r="IO60" s="59"/>
      <c r="IP60" s="48"/>
    </row>
    <row r="61" spans="21:250" x14ac:dyDescent="0.2">
      <c r="U61" s="48">
        <v>2074</v>
      </c>
      <c r="V61" s="48"/>
      <c r="W61" s="48"/>
      <c r="X61" s="48"/>
      <c r="Y61" s="48"/>
      <c r="IM61" s="59"/>
      <c r="IN61" s="59"/>
      <c r="IO61" s="59"/>
      <c r="IP61" s="48"/>
    </row>
    <row r="62" spans="21:250" x14ac:dyDescent="0.2">
      <c r="U62" s="48">
        <v>2075</v>
      </c>
      <c r="V62" s="48"/>
      <c r="W62" s="48"/>
      <c r="X62" s="48"/>
      <c r="Y62" s="48"/>
      <c r="IM62" s="59"/>
      <c r="IN62" s="59"/>
      <c r="IO62" s="59"/>
      <c r="IP62" s="48"/>
    </row>
    <row r="63" spans="21:250" x14ac:dyDescent="0.2">
      <c r="U63" s="48">
        <v>2076</v>
      </c>
      <c r="V63" s="48"/>
      <c r="W63" s="48"/>
      <c r="X63" s="48"/>
      <c r="Y63" s="48"/>
      <c r="IM63" s="59"/>
      <c r="IN63" s="59"/>
      <c r="IO63" s="59"/>
      <c r="IP63" s="48"/>
    </row>
    <row r="64" spans="21:250" x14ac:dyDescent="0.2">
      <c r="U64" s="48">
        <v>2077</v>
      </c>
      <c r="V64" s="48"/>
      <c r="W64" s="48"/>
      <c r="X64" s="48"/>
      <c r="Y64" s="48"/>
      <c r="IM64" s="59"/>
      <c r="IN64" s="59"/>
      <c r="IO64" s="59"/>
      <c r="IP64" s="48"/>
    </row>
    <row r="65" spans="21:250" x14ac:dyDescent="0.2">
      <c r="U65" s="48">
        <v>2078</v>
      </c>
      <c r="V65" s="48"/>
      <c r="W65" s="48"/>
      <c r="X65" s="48"/>
      <c r="Y65" s="48"/>
      <c r="IM65" s="59"/>
      <c r="IN65" s="59"/>
      <c r="IO65" s="59"/>
      <c r="IP65" s="48"/>
    </row>
    <row r="66" spans="21:250" x14ac:dyDescent="0.2">
      <c r="U66" s="48">
        <v>2079</v>
      </c>
      <c r="V66" s="48"/>
      <c r="W66" s="48"/>
      <c r="X66" s="48"/>
      <c r="Y66" s="48"/>
      <c r="IM66" s="59"/>
      <c r="IN66" s="59"/>
      <c r="IO66" s="59"/>
      <c r="IP66" s="48"/>
    </row>
    <row r="67" spans="21:250" x14ac:dyDescent="0.2">
      <c r="U67" s="48">
        <v>2080</v>
      </c>
      <c r="V67" s="48"/>
      <c r="W67" s="48"/>
      <c r="X67" s="48"/>
      <c r="Y67" s="48"/>
      <c r="IM67" s="59"/>
      <c r="IN67" s="59"/>
      <c r="IO67" s="59"/>
      <c r="IP67" s="48"/>
    </row>
    <row r="68" spans="21:250" x14ac:dyDescent="0.2">
      <c r="U68" s="48">
        <v>2081</v>
      </c>
      <c r="V68" s="48"/>
      <c r="W68" s="48"/>
      <c r="X68" s="48"/>
      <c r="Y68" s="48"/>
      <c r="IM68" s="59"/>
      <c r="IN68" s="59"/>
      <c r="IO68" s="59"/>
      <c r="IP68" s="48"/>
    </row>
    <row r="69" spans="21:250" x14ac:dyDescent="0.2">
      <c r="U69" s="48">
        <v>2082</v>
      </c>
      <c r="V69" s="48"/>
      <c r="W69" s="48"/>
      <c r="X69" s="48"/>
      <c r="Y69" s="48"/>
      <c r="IM69" s="59"/>
      <c r="IN69" s="59"/>
      <c r="IO69" s="59"/>
      <c r="IP69" s="48"/>
    </row>
    <row r="70" spans="21:250" x14ac:dyDescent="0.2">
      <c r="U70" s="48">
        <v>2083</v>
      </c>
      <c r="V70" s="48"/>
      <c r="W70" s="48"/>
      <c r="X70" s="48"/>
      <c r="Y70" s="48"/>
      <c r="IM70" s="59"/>
      <c r="IN70" s="59"/>
      <c r="IO70" s="59"/>
      <c r="IP70" s="48"/>
    </row>
    <row r="71" spans="21:250" x14ac:dyDescent="0.2">
      <c r="U71" s="48">
        <v>2084</v>
      </c>
      <c r="V71" s="48"/>
      <c r="W71" s="48"/>
      <c r="X71" s="48"/>
      <c r="Y71" s="48"/>
      <c r="IM71" s="59"/>
      <c r="IN71" s="59"/>
      <c r="IO71" s="59"/>
      <c r="IP71" s="48"/>
    </row>
    <row r="72" spans="21:250" x14ac:dyDescent="0.2">
      <c r="U72" s="48">
        <v>2085</v>
      </c>
      <c r="V72" s="48"/>
      <c r="W72" s="48"/>
      <c r="X72" s="48"/>
      <c r="Y72" s="48"/>
      <c r="IM72" s="59"/>
      <c r="IN72" s="59"/>
      <c r="IO72" s="59"/>
      <c r="IP72" s="48"/>
    </row>
    <row r="73" spans="21:250" x14ac:dyDescent="0.2">
      <c r="U73" s="48">
        <v>2086</v>
      </c>
      <c r="V73" s="48"/>
      <c r="W73" s="48"/>
      <c r="X73" s="48"/>
      <c r="Y73" s="48"/>
      <c r="IM73" s="59"/>
      <c r="IN73" s="59"/>
      <c r="IO73" s="59"/>
      <c r="IP73" s="48"/>
    </row>
    <row r="74" spans="21:250" x14ac:dyDescent="0.2">
      <c r="U74" s="48">
        <v>2087</v>
      </c>
      <c r="V74" s="48"/>
      <c r="W74" s="48"/>
      <c r="X74" s="48"/>
      <c r="Y74" s="48"/>
      <c r="IM74" s="59"/>
      <c r="IN74" s="59"/>
      <c r="IO74" s="59"/>
      <c r="IP74" s="48"/>
    </row>
    <row r="75" spans="21:250" x14ac:dyDescent="0.2">
      <c r="U75" s="48">
        <v>2088</v>
      </c>
      <c r="V75" s="48"/>
      <c r="W75" s="48"/>
      <c r="X75" s="48"/>
      <c r="Y75" s="48"/>
      <c r="IM75" s="59"/>
      <c r="IN75" s="59"/>
      <c r="IO75" s="59"/>
      <c r="IP75" s="48"/>
    </row>
    <row r="76" spans="21:250" x14ac:dyDescent="0.2">
      <c r="U76" s="48">
        <v>2089</v>
      </c>
      <c r="V76" s="48"/>
      <c r="W76" s="48"/>
      <c r="X76" s="48"/>
      <c r="Y76" s="48"/>
      <c r="IM76" s="59"/>
      <c r="IN76" s="59"/>
      <c r="IO76" s="59"/>
      <c r="IP76" s="48"/>
    </row>
    <row r="77" spans="21:250" x14ac:dyDescent="0.2">
      <c r="U77" s="48">
        <v>2090</v>
      </c>
      <c r="V77" s="48"/>
      <c r="W77" s="48"/>
      <c r="X77" s="48"/>
      <c r="Y77" s="48"/>
      <c r="IM77" s="59"/>
      <c r="IN77" s="59"/>
      <c r="IO77" s="59"/>
      <c r="IP77" s="48"/>
    </row>
    <row r="78" spans="21:250" x14ac:dyDescent="0.2">
      <c r="U78" s="48">
        <v>2091</v>
      </c>
      <c r="V78" s="48"/>
      <c r="W78" s="48"/>
      <c r="X78" s="48"/>
      <c r="Y78" s="48"/>
      <c r="IM78" s="59"/>
      <c r="IN78" s="59"/>
      <c r="IO78" s="59"/>
      <c r="IP78" s="48"/>
    </row>
    <row r="79" spans="21:250" x14ac:dyDescent="0.2">
      <c r="U79" s="48">
        <v>2092</v>
      </c>
      <c r="V79" s="48"/>
      <c r="W79" s="48"/>
      <c r="X79" s="48"/>
      <c r="Y79" s="48"/>
      <c r="IM79" s="59"/>
      <c r="IN79" s="59"/>
      <c r="IO79" s="59"/>
      <c r="IP79" s="48"/>
    </row>
    <row r="80" spans="21:250" x14ac:dyDescent="0.2">
      <c r="U80" s="48">
        <v>2093</v>
      </c>
      <c r="V80" s="48"/>
      <c r="W80" s="48"/>
      <c r="X80" s="48"/>
      <c r="Y80" s="48"/>
      <c r="IM80" s="59"/>
      <c r="IN80" s="59"/>
      <c r="IO80" s="59"/>
      <c r="IP80" s="48"/>
    </row>
    <row r="81" spans="21:255" x14ac:dyDescent="0.2">
      <c r="U81" s="48">
        <v>2094</v>
      </c>
      <c r="V81" s="48"/>
      <c r="W81" s="48"/>
      <c r="X81" s="48"/>
      <c r="Y81" s="48"/>
      <c r="IM81" s="59"/>
      <c r="IN81" s="59"/>
      <c r="IO81" s="59"/>
      <c r="IP81" s="48"/>
    </row>
    <row r="82" spans="21:255" x14ac:dyDescent="0.2">
      <c r="U82" s="48">
        <v>2095</v>
      </c>
      <c r="V82" s="48"/>
      <c r="W82" s="48"/>
      <c r="X82" s="48"/>
      <c r="Y82" s="48"/>
      <c r="IM82" s="59"/>
      <c r="IN82" s="59"/>
      <c r="IO82" s="59"/>
      <c r="IP82" s="48"/>
    </row>
    <row r="83" spans="21:255" x14ac:dyDescent="0.2">
      <c r="U83" s="48">
        <v>2096</v>
      </c>
      <c r="V83" s="48"/>
      <c r="W83" s="48"/>
      <c r="X83" s="48"/>
      <c r="Y83" s="48"/>
      <c r="IM83" s="59"/>
      <c r="IN83" s="59"/>
      <c r="IO83" s="59"/>
      <c r="IP83" s="48"/>
    </row>
    <row r="84" spans="21:255" x14ac:dyDescent="0.2">
      <c r="U84" s="48">
        <v>2097</v>
      </c>
      <c r="V84" s="48"/>
      <c r="W84" s="48"/>
      <c r="X84" s="48"/>
      <c r="Y84" s="48"/>
      <c r="IM84" s="59"/>
      <c r="IN84" s="59"/>
      <c r="IO84" s="59"/>
      <c r="IP84" s="48"/>
    </row>
    <row r="85" spans="21:255" x14ac:dyDescent="0.2">
      <c r="U85" s="48">
        <v>2098</v>
      </c>
      <c r="V85" s="48"/>
      <c r="W85" s="48"/>
      <c r="X85" s="48"/>
      <c r="Y85" s="48"/>
      <c r="IM85" s="59"/>
      <c r="IN85" s="59"/>
      <c r="IO85" s="59"/>
      <c r="IP85" s="48"/>
    </row>
    <row r="86" spans="21:255" x14ac:dyDescent="0.2">
      <c r="U86" s="48">
        <v>2099</v>
      </c>
      <c r="V86" s="48"/>
      <c r="W86" s="48"/>
      <c r="X86" s="48"/>
      <c r="Y86" s="48"/>
      <c r="IM86" s="59"/>
      <c r="IN86" s="59"/>
      <c r="IO86" s="59"/>
      <c r="IP86" s="48"/>
    </row>
    <row r="87" spans="21:255" x14ac:dyDescent="0.2">
      <c r="U87" s="48">
        <v>2097</v>
      </c>
      <c r="V87" s="48"/>
      <c r="W87" s="48"/>
      <c r="X87" s="48"/>
      <c r="Y87" s="48"/>
      <c r="IM87" s="59"/>
      <c r="IN87" s="59"/>
      <c r="IO87" s="59"/>
      <c r="IP87" s="59"/>
    </row>
    <row r="88" spans="21:255" x14ac:dyDescent="0.2">
      <c r="U88" s="59"/>
      <c r="V88" s="59"/>
      <c r="W88" s="59"/>
      <c r="X88" s="59"/>
      <c r="Y88" s="59"/>
      <c r="IM88" s="59"/>
      <c r="IN88" s="59"/>
      <c r="IO88" s="59"/>
      <c r="IP88" s="59"/>
      <c r="IQ88" s="59"/>
      <c r="IR88" s="59"/>
      <c r="IS88" s="59"/>
      <c r="IT88" s="59"/>
      <c r="IU88" s="59"/>
    </row>
    <row r="89" spans="21:255" x14ac:dyDescent="0.2">
      <c r="IM89" s="59"/>
      <c r="IN89" s="59"/>
      <c r="IO89" s="59"/>
      <c r="IP89" s="59"/>
      <c r="IQ89" s="59"/>
      <c r="IR89" s="59"/>
      <c r="IS89" s="59"/>
      <c r="IT89" s="59"/>
      <c r="IU89" s="59"/>
    </row>
    <row r="90" spans="21:255" x14ac:dyDescent="0.2">
      <c r="IM90" s="59"/>
      <c r="IN90" s="59"/>
      <c r="IO90" s="59"/>
      <c r="IP90" s="59"/>
      <c r="IQ90" s="59"/>
      <c r="IR90" s="59"/>
      <c r="IS90" s="59"/>
      <c r="IT90" s="59"/>
      <c r="IU90" s="59"/>
    </row>
    <row r="91" spans="21:255" x14ac:dyDescent="0.2">
      <c r="IM91" s="59"/>
      <c r="IN91" s="59"/>
      <c r="IO91" s="59"/>
      <c r="IP91" s="59"/>
      <c r="IQ91" s="59"/>
      <c r="IR91" s="59"/>
      <c r="IS91" s="59"/>
      <c r="IT91" s="59"/>
      <c r="IU91" s="59"/>
    </row>
    <row r="92" spans="21:255" x14ac:dyDescent="0.2">
      <c r="IM92" s="59"/>
      <c r="IN92" s="59"/>
      <c r="IO92" s="59"/>
      <c r="IP92" s="59"/>
      <c r="IQ92" s="59"/>
      <c r="IR92" s="59"/>
      <c r="IS92" s="59"/>
      <c r="IT92" s="59"/>
      <c r="IU92" s="59"/>
    </row>
    <row r="93" spans="21:255" x14ac:dyDescent="0.2">
      <c r="IM93" s="59"/>
      <c r="IN93" s="59"/>
      <c r="IO93" s="59"/>
      <c r="IP93" s="59"/>
      <c r="IT93" s="59"/>
      <c r="IU93" s="59"/>
    </row>
    <row r="94" spans="21:255" x14ac:dyDescent="0.2">
      <c r="IM94" s="59"/>
      <c r="IN94" s="59"/>
      <c r="IO94" s="59"/>
      <c r="IP94" s="59"/>
      <c r="IT94" s="59"/>
      <c r="IU94" s="59"/>
    </row>
    <row r="95" spans="21:255" x14ac:dyDescent="0.2">
      <c r="IM95" s="59"/>
      <c r="IN95" s="59"/>
      <c r="IO95" s="59"/>
      <c r="IP95" s="59"/>
      <c r="IT95" s="59"/>
      <c r="IU95" s="59"/>
    </row>
    <row r="96" spans="21:255" x14ac:dyDescent="0.2">
      <c r="IM96" s="59"/>
      <c r="IN96" s="59"/>
      <c r="IO96" s="59"/>
      <c r="IP96" s="59"/>
      <c r="IT96" s="59"/>
      <c r="IU96" s="59"/>
    </row>
    <row r="97" spans="247:255" x14ac:dyDescent="0.2">
      <c r="IM97" s="59"/>
      <c r="IN97" s="59"/>
      <c r="IO97" s="59"/>
      <c r="IP97" s="59"/>
      <c r="IT97" s="59"/>
      <c r="IU97" s="59"/>
    </row>
    <row r="98" spans="247:255" x14ac:dyDescent="0.2">
      <c r="IM98" s="59"/>
      <c r="IN98" s="59"/>
      <c r="IO98" s="59"/>
      <c r="IP98" s="59"/>
      <c r="IT98" s="59"/>
      <c r="IU98" s="59"/>
    </row>
  </sheetData>
  <sheetProtection password="B44F" sheet="1" objects="1" scenarios="1" selectLockedCells="1"/>
  <dataConsolidate/>
  <mergeCells count="43">
    <mergeCell ref="J36:Q36"/>
    <mergeCell ref="J37:Q37"/>
    <mergeCell ref="J38:Q38"/>
    <mergeCell ref="J39:Q39"/>
    <mergeCell ref="J40:Q40"/>
    <mergeCell ref="B31:H31"/>
    <mergeCell ref="B32:H32"/>
    <mergeCell ref="B30:H30"/>
    <mergeCell ref="J30:Q30"/>
    <mergeCell ref="J31:Q31"/>
    <mergeCell ref="J33:Q33"/>
    <mergeCell ref="J34:Q34"/>
    <mergeCell ref="J35:Q35"/>
    <mergeCell ref="J25:Q25"/>
    <mergeCell ref="J26:Q26"/>
    <mergeCell ref="J27:Q27"/>
    <mergeCell ref="B28:H28"/>
    <mergeCell ref="J28:Q28"/>
    <mergeCell ref="B29:H29"/>
    <mergeCell ref="J29:Q29"/>
    <mergeCell ref="C19:G19"/>
    <mergeCell ref="J19:Q19"/>
    <mergeCell ref="J21:Q21"/>
    <mergeCell ref="J22:Q22"/>
    <mergeCell ref="J23:Q23"/>
    <mergeCell ref="J24:Q24"/>
    <mergeCell ref="J15:Q15"/>
    <mergeCell ref="J16:Q16"/>
    <mergeCell ref="J17:Q17"/>
    <mergeCell ref="C18:G18"/>
    <mergeCell ref="J18:Q18"/>
    <mergeCell ref="J11:Q11"/>
    <mergeCell ref="J12:Q12"/>
    <mergeCell ref="J13:Q13"/>
    <mergeCell ref="J14:Q14"/>
    <mergeCell ref="A1:H1"/>
    <mergeCell ref="I1:R1"/>
    <mergeCell ref="J6:Q6"/>
    <mergeCell ref="J7:Q7"/>
    <mergeCell ref="J8:P8"/>
    <mergeCell ref="A9:H10"/>
    <mergeCell ref="J9:Q9"/>
    <mergeCell ref="J10:Q10"/>
  </mergeCells>
  <dataValidations count="5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  <dataValidation type="list" allowBlank="1" showInputMessage="1" showErrorMessage="1" sqref="D21:G21">
      <formula1>$T$3:$T$5</formula1>
    </dataValidation>
  </dataValidations>
  <hyperlinks>
    <hyperlink ref="B30:H30" location="'Биланс на успех - природа'!A1" display="БУ: Биланс на успех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opLeftCell="A22" zoomScale="120" zoomScaleNormal="120" workbookViewId="0">
      <selection activeCell="D48" sqref="D48"/>
    </sheetView>
  </sheetViews>
  <sheetFormatPr defaultRowHeight="12.75" x14ac:dyDescent="0.2"/>
  <cols>
    <col min="1" max="1" width="4.5703125" style="35" customWidth="1"/>
    <col min="2" max="2" width="61.7109375" style="35" customWidth="1"/>
    <col min="3" max="4" width="14.85546875" style="35" customWidth="1"/>
    <col min="5" max="5" width="9.5703125" style="35" bestFit="1" customWidth="1"/>
    <col min="6" max="16384" width="9.140625" style="35"/>
  </cols>
  <sheetData>
    <row r="1" spans="1:7" ht="14.25" customHeight="1" x14ac:dyDescent="0.2">
      <c r="A1" s="37"/>
      <c r="B1" s="38" t="s">
        <v>91</v>
      </c>
      <c r="C1" s="101" t="str">
        <f>'ФИ-Почетна'!$C$18</f>
        <v>Тетекс АД</v>
      </c>
      <c r="D1" s="101"/>
      <c r="E1" s="101"/>
    </row>
    <row r="2" spans="1:7" ht="12.75" customHeight="1" x14ac:dyDescent="0.2">
      <c r="A2" s="37"/>
      <c r="B2" s="38" t="s">
        <v>99</v>
      </c>
      <c r="C2" s="32" t="str">
        <f>'ФИ-Почетна'!$C$22</f>
        <v>01.01 - 30.09</v>
      </c>
      <c r="D2" s="39"/>
      <c r="E2" s="40"/>
    </row>
    <row r="3" spans="1:7" ht="14.25" customHeight="1" x14ac:dyDescent="0.2">
      <c r="A3" s="37"/>
      <c r="B3" s="33" t="s">
        <v>96</v>
      </c>
      <c r="C3" s="34">
        <f>'ФИ-Почетна'!$C$23</f>
        <v>2021</v>
      </c>
      <c r="D3" s="41"/>
      <c r="E3" s="42"/>
    </row>
    <row r="4" spans="1:7" x14ac:dyDescent="0.2">
      <c r="A4" s="37"/>
      <c r="B4" s="33" t="s">
        <v>100</v>
      </c>
      <c r="C4" s="34" t="str">
        <f>'ФИ-Почетна'!$C$20</f>
        <v>не</v>
      </c>
      <c r="D4" s="41"/>
      <c r="E4" s="42"/>
    </row>
    <row r="5" spans="1:7" x14ac:dyDescent="0.2">
      <c r="A5" s="37"/>
      <c r="B5" s="33"/>
      <c r="C5" s="34"/>
      <c r="D5" s="41"/>
      <c r="E5" s="42"/>
    </row>
    <row r="6" spans="1:7" ht="21.75" customHeight="1" x14ac:dyDescent="0.2">
      <c r="A6" s="37"/>
      <c r="B6" s="105" t="s">
        <v>19</v>
      </c>
      <c r="C6" s="105"/>
      <c r="D6" s="105"/>
      <c r="E6" s="43"/>
    </row>
    <row r="7" spans="1:7" ht="12.75" customHeight="1" x14ac:dyDescent="0.2">
      <c r="A7" s="37"/>
      <c r="B7" s="106" t="s">
        <v>136</v>
      </c>
      <c r="C7" s="106"/>
      <c r="D7" s="106"/>
      <c r="E7" s="43"/>
    </row>
    <row r="8" spans="1:7" ht="13.5" thickBot="1" x14ac:dyDescent="0.25">
      <c r="A8" s="37"/>
      <c r="B8" s="37"/>
      <c r="C8" s="102" t="s">
        <v>24</v>
      </c>
      <c r="D8" s="102"/>
      <c r="E8" s="102"/>
    </row>
    <row r="9" spans="1:7" ht="30" customHeight="1" thickTop="1" thickBot="1" x14ac:dyDescent="0.25">
      <c r="A9" s="103" t="s">
        <v>23</v>
      </c>
      <c r="B9" s="104" t="s">
        <v>22</v>
      </c>
      <c r="C9" s="44" t="s">
        <v>20</v>
      </c>
      <c r="D9" s="44" t="s">
        <v>35</v>
      </c>
      <c r="E9" s="44" t="s">
        <v>21</v>
      </c>
      <c r="G9" s="45"/>
    </row>
    <row r="10" spans="1:7" ht="65.25" customHeight="1" thickTop="1" thickBot="1" x14ac:dyDescent="0.25">
      <c r="A10" s="103"/>
      <c r="B10" s="104"/>
      <c r="C10" s="44" t="s">
        <v>36</v>
      </c>
      <c r="D10" s="44" t="s">
        <v>36</v>
      </c>
      <c r="E10" s="44" t="s">
        <v>37</v>
      </c>
      <c r="G10" s="45"/>
    </row>
    <row r="11" spans="1:7" ht="14.25" thickTop="1" thickBot="1" x14ac:dyDescent="0.25">
      <c r="A11" s="13">
        <v>1</v>
      </c>
      <c r="B11" s="46" t="s">
        <v>44</v>
      </c>
      <c r="C11" s="15">
        <f>C12+C18+C19</f>
        <v>98810</v>
      </c>
      <c r="D11" s="15">
        <f>D12+D18+D19</f>
        <v>63332</v>
      </c>
      <c r="E11" s="15">
        <f>IF(C11&lt;=0,0,D11/C11*100)</f>
        <v>64.094727254326486</v>
      </c>
      <c r="G11" s="36"/>
    </row>
    <row r="12" spans="1:7" ht="14.25" thickTop="1" thickBot="1" x14ac:dyDescent="0.25">
      <c r="A12" s="13">
        <v>2</v>
      </c>
      <c r="B12" s="24" t="s">
        <v>0</v>
      </c>
      <c r="C12" s="15">
        <f>SUM(C13:C14)</f>
        <v>70683</v>
      </c>
      <c r="D12" s="15">
        <f>SUM(D13:D14)</f>
        <v>35837</v>
      </c>
      <c r="E12" s="15">
        <f t="shared" ref="E12:E49" si="0">IF(C12&lt;=0,0,D12/C12*100)</f>
        <v>50.701017217718544</v>
      </c>
      <c r="G12" s="36"/>
    </row>
    <row r="13" spans="1:7" ht="14.25" thickTop="1" thickBot="1" x14ac:dyDescent="0.25">
      <c r="A13" s="13" t="s">
        <v>45</v>
      </c>
      <c r="B13" s="22" t="s">
        <v>12</v>
      </c>
      <c r="C13" s="17">
        <v>44282</v>
      </c>
      <c r="D13" s="17">
        <v>34233</v>
      </c>
      <c r="E13" s="16">
        <f t="shared" si="0"/>
        <v>77.306806377309073</v>
      </c>
      <c r="G13" s="36"/>
    </row>
    <row r="14" spans="1:7" ht="14.25" thickTop="1" thickBot="1" x14ac:dyDescent="0.25">
      <c r="A14" s="13" t="s">
        <v>46</v>
      </c>
      <c r="B14" s="22" t="s">
        <v>13</v>
      </c>
      <c r="C14" s="17">
        <v>26401</v>
      </c>
      <c r="D14" s="17">
        <v>1604</v>
      </c>
      <c r="E14" s="16">
        <f t="shared" si="0"/>
        <v>6.0755274421423433</v>
      </c>
      <c r="G14" s="36"/>
    </row>
    <row r="15" spans="1:7" ht="14.25" thickTop="1" thickBot="1" x14ac:dyDescent="0.25">
      <c r="A15" s="13">
        <v>3</v>
      </c>
      <c r="B15" s="22" t="s">
        <v>11</v>
      </c>
      <c r="C15" s="18"/>
      <c r="D15" s="18"/>
      <c r="E15" s="18" t="s">
        <v>101</v>
      </c>
      <c r="G15" s="36"/>
    </row>
    <row r="16" spans="1:7" ht="27" thickTop="1" thickBot="1" x14ac:dyDescent="0.25">
      <c r="A16" s="13">
        <v>4</v>
      </c>
      <c r="B16" s="22" t="s">
        <v>59</v>
      </c>
      <c r="C16" s="17">
        <v>274444</v>
      </c>
      <c r="D16" s="17">
        <v>262222</v>
      </c>
      <c r="E16" s="16">
        <f t="shared" si="0"/>
        <v>95.546632464182125</v>
      </c>
      <c r="G16" s="36"/>
    </row>
    <row r="17" spans="1:7" ht="27" thickTop="1" thickBot="1" x14ac:dyDescent="0.25">
      <c r="A17" s="13">
        <v>5</v>
      </c>
      <c r="B17" s="22" t="s">
        <v>60</v>
      </c>
      <c r="C17" s="17">
        <v>267823</v>
      </c>
      <c r="D17" s="17">
        <v>254449</v>
      </c>
      <c r="E17" s="16">
        <f t="shared" si="0"/>
        <v>95.006403482897284</v>
      </c>
      <c r="G17" s="36"/>
    </row>
    <row r="18" spans="1:7" ht="14.25" thickTop="1" thickBot="1" x14ac:dyDescent="0.25">
      <c r="A18" s="13">
        <v>6</v>
      </c>
      <c r="B18" s="22" t="s">
        <v>61</v>
      </c>
      <c r="C18" s="17">
        <v>2506</v>
      </c>
      <c r="D18" s="17">
        <v>1328</v>
      </c>
      <c r="E18" s="16">
        <f t="shared" si="0"/>
        <v>52.992817238627296</v>
      </c>
      <c r="G18" s="36"/>
    </row>
    <row r="19" spans="1:7" ht="14.25" thickTop="1" thickBot="1" x14ac:dyDescent="0.25">
      <c r="A19" s="13">
        <v>7</v>
      </c>
      <c r="B19" s="23" t="s">
        <v>1</v>
      </c>
      <c r="C19" s="17">
        <v>25621</v>
      </c>
      <c r="D19" s="17">
        <v>26167</v>
      </c>
      <c r="E19" s="16">
        <f t="shared" si="0"/>
        <v>102.13106436126616</v>
      </c>
      <c r="G19" s="36"/>
    </row>
    <row r="20" spans="1:7" ht="14.25" thickTop="1" thickBot="1" x14ac:dyDescent="0.25">
      <c r="A20" s="13">
        <v>8</v>
      </c>
      <c r="B20" s="24" t="s">
        <v>47</v>
      </c>
      <c r="C20" s="15">
        <f>SUM(C21:C31)</f>
        <v>85265</v>
      </c>
      <c r="D20" s="15">
        <f>SUM(D21:D31)</f>
        <v>40388</v>
      </c>
      <c r="E20" s="15">
        <f t="shared" si="0"/>
        <v>47.367618600832699</v>
      </c>
      <c r="G20" s="36"/>
    </row>
    <row r="21" spans="1:7" ht="14.25" thickTop="1" thickBot="1" x14ac:dyDescent="0.25">
      <c r="A21" s="13">
        <v>9</v>
      </c>
      <c r="B21" s="23" t="s">
        <v>48</v>
      </c>
      <c r="C21" s="17">
        <v>6166</v>
      </c>
      <c r="D21" s="17">
        <v>7544</v>
      </c>
      <c r="E21" s="16">
        <f t="shared" si="0"/>
        <v>122.34836198507948</v>
      </c>
      <c r="G21" s="36"/>
    </row>
    <row r="22" spans="1:7" ht="14.25" thickTop="1" thickBot="1" x14ac:dyDescent="0.25">
      <c r="A22" s="13">
        <v>10</v>
      </c>
      <c r="B22" s="23" t="s">
        <v>62</v>
      </c>
      <c r="C22" s="17">
        <v>18664</v>
      </c>
      <c r="D22" s="17">
        <v>4100</v>
      </c>
      <c r="E22" s="16">
        <f t="shared" si="0"/>
        <v>21.967423917702529</v>
      </c>
      <c r="G22" s="36"/>
    </row>
    <row r="23" spans="1:7" ht="27" thickTop="1" thickBot="1" x14ac:dyDescent="0.25">
      <c r="A23" s="13">
        <v>11</v>
      </c>
      <c r="B23" s="23" t="s">
        <v>63</v>
      </c>
      <c r="C23" s="17">
        <v>274</v>
      </c>
      <c r="D23" s="17">
        <v>1235</v>
      </c>
      <c r="E23" s="16">
        <f t="shared" si="0"/>
        <v>450.7299270072993</v>
      </c>
      <c r="G23" s="36"/>
    </row>
    <row r="24" spans="1:7" ht="14.25" thickTop="1" thickBot="1" x14ac:dyDescent="0.25">
      <c r="A24" s="13">
        <v>12</v>
      </c>
      <c r="B24" s="23" t="s">
        <v>64</v>
      </c>
      <c r="C24" s="17">
        <v>6546</v>
      </c>
      <c r="D24" s="17">
        <v>4900</v>
      </c>
      <c r="E24" s="16">
        <f t="shared" si="0"/>
        <v>74.854873205010691</v>
      </c>
      <c r="G24" s="36"/>
    </row>
    <row r="25" spans="1:7" ht="14.25" thickTop="1" thickBot="1" x14ac:dyDescent="0.25">
      <c r="A25" s="13">
        <v>13</v>
      </c>
      <c r="B25" s="23" t="s">
        <v>65</v>
      </c>
      <c r="C25" s="17">
        <v>7368</v>
      </c>
      <c r="D25" s="17">
        <v>7752</v>
      </c>
      <c r="E25" s="16">
        <f t="shared" si="0"/>
        <v>105.21172638436482</v>
      </c>
      <c r="G25" s="36"/>
    </row>
    <row r="26" spans="1:7" ht="14.25" thickTop="1" thickBot="1" x14ac:dyDescent="0.25">
      <c r="A26" s="13">
        <v>14</v>
      </c>
      <c r="B26" s="23" t="s">
        <v>2</v>
      </c>
      <c r="C26" s="17">
        <v>42441</v>
      </c>
      <c r="D26" s="17">
        <v>12757</v>
      </c>
      <c r="E26" s="16">
        <f t="shared" si="0"/>
        <v>30.058198440187557</v>
      </c>
      <c r="G26" s="36"/>
    </row>
    <row r="27" spans="1:7" ht="14.25" thickTop="1" thickBot="1" x14ac:dyDescent="0.25">
      <c r="A27" s="13">
        <v>15</v>
      </c>
      <c r="B27" s="22" t="s">
        <v>66</v>
      </c>
      <c r="C27" s="17">
        <v>1912</v>
      </c>
      <c r="D27" s="17">
        <v>1953</v>
      </c>
      <c r="E27" s="16">
        <f t="shared" si="0"/>
        <v>102.14435146443515</v>
      </c>
      <c r="G27" s="36"/>
    </row>
    <row r="28" spans="1:7" ht="14.25" thickTop="1" thickBot="1" x14ac:dyDescent="0.25">
      <c r="A28" s="13">
        <v>16</v>
      </c>
      <c r="B28" s="23" t="s">
        <v>67</v>
      </c>
      <c r="C28" s="17"/>
      <c r="D28" s="17"/>
      <c r="E28" s="16">
        <f t="shared" si="0"/>
        <v>0</v>
      </c>
      <c r="G28" s="36"/>
    </row>
    <row r="29" spans="1:7" ht="14.25" thickTop="1" thickBot="1" x14ac:dyDescent="0.25">
      <c r="A29" s="13">
        <v>17</v>
      </c>
      <c r="B29" s="22" t="s">
        <v>68</v>
      </c>
      <c r="C29" s="17"/>
      <c r="D29" s="17"/>
      <c r="E29" s="16">
        <f t="shared" si="0"/>
        <v>0</v>
      </c>
      <c r="G29" s="36"/>
    </row>
    <row r="30" spans="1:7" ht="14.25" thickTop="1" thickBot="1" x14ac:dyDescent="0.25">
      <c r="A30" s="13">
        <v>18</v>
      </c>
      <c r="B30" s="23" t="s">
        <v>49</v>
      </c>
      <c r="C30" s="17"/>
      <c r="D30" s="17"/>
      <c r="E30" s="16">
        <f t="shared" si="0"/>
        <v>0</v>
      </c>
      <c r="G30" s="36"/>
    </row>
    <row r="31" spans="1:7" ht="14.25" thickTop="1" thickBot="1" x14ac:dyDescent="0.25">
      <c r="A31" s="13">
        <v>19</v>
      </c>
      <c r="B31" s="22" t="s">
        <v>69</v>
      </c>
      <c r="C31" s="17">
        <v>1894</v>
      </c>
      <c r="D31" s="17">
        <v>147</v>
      </c>
      <c r="E31" s="16">
        <f t="shared" si="0"/>
        <v>7.7613516367476238</v>
      </c>
      <c r="G31" s="36"/>
    </row>
    <row r="32" spans="1:7" ht="14.25" thickTop="1" thickBot="1" x14ac:dyDescent="0.25">
      <c r="A32" s="13">
        <v>20</v>
      </c>
      <c r="B32" s="24" t="s">
        <v>38</v>
      </c>
      <c r="C32" s="19">
        <f>C11-C20-C16+C17</f>
        <v>6924</v>
      </c>
      <c r="D32" s="19">
        <f>D11-D20-D16+D17</f>
        <v>15171</v>
      </c>
      <c r="E32" s="19">
        <f t="shared" si="0"/>
        <v>219.10745233968805</v>
      </c>
      <c r="G32" s="36"/>
    </row>
    <row r="33" spans="1:7" ht="14.25" thickTop="1" thickBot="1" x14ac:dyDescent="0.25">
      <c r="A33" s="13">
        <v>21</v>
      </c>
      <c r="B33" s="25" t="s">
        <v>3</v>
      </c>
      <c r="C33" s="19">
        <f>C34+C35+C36</f>
        <v>41608</v>
      </c>
      <c r="D33" s="19">
        <f>D34+D35+D36</f>
        <v>66513</v>
      </c>
      <c r="E33" s="15">
        <f t="shared" si="0"/>
        <v>159.8562776389156</v>
      </c>
      <c r="G33" s="36"/>
    </row>
    <row r="34" spans="1:7" ht="14.25" thickTop="1" thickBot="1" x14ac:dyDescent="0.25">
      <c r="A34" s="13" t="s">
        <v>77</v>
      </c>
      <c r="B34" s="22" t="s">
        <v>50</v>
      </c>
      <c r="C34" s="17">
        <v>41608</v>
      </c>
      <c r="D34" s="17">
        <v>66513</v>
      </c>
      <c r="E34" s="16">
        <f t="shared" si="0"/>
        <v>159.8562776389156</v>
      </c>
      <c r="G34" s="36"/>
    </row>
    <row r="35" spans="1:7" ht="14.25" thickTop="1" thickBot="1" x14ac:dyDescent="0.25">
      <c r="A35" s="13" t="s">
        <v>78</v>
      </c>
      <c r="B35" s="22" t="s">
        <v>51</v>
      </c>
      <c r="C35" s="17"/>
      <c r="D35" s="17"/>
      <c r="E35" s="16">
        <f t="shared" si="0"/>
        <v>0</v>
      </c>
      <c r="G35" s="36"/>
    </row>
    <row r="36" spans="1:7" ht="14.25" thickTop="1" thickBot="1" x14ac:dyDescent="0.25">
      <c r="A36" s="13" t="s">
        <v>79</v>
      </c>
      <c r="B36" s="22" t="s">
        <v>70</v>
      </c>
      <c r="C36" s="17"/>
      <c r="D36" s="17"/>
      <c r="E36" s="16">
        <f t="shared" si="0"/>
        <v>0</v>
      </c>
      <c r="G36" s="36"/>
    </row>
    <row r="37" spans="1:7" ht="14.25" thickTop="1" thickBot="1" x14ac:dyDescent="0.25">
      <c r="A37" s="13">
        <v>22</v>
      </c>
      <c r="B37" s="25" t="s">
        <v>4</v>
      </c>
      <c r="C37" s="15">
        <f>C38+C39+C40</f>
        <v>174</v>
      </c>
      <c r="D37" s="15">
        <f>D38+D39+D40</f>
        <v>220</v>
      </c>
      <c r="E37" s="15">
        <f t="shared" si="0"/>
        <v>126.43678160919541</v>
      </c>
      <c r="G37" s="36"/>
    </row>
    <row r="38" spans="1:7" ht="14.25" thickTop="1" thickBot="1" x14ac:dyDescent="0.25">
      <c r="A38" s="13" t="s">
        <v>80</v>
      </c>
      <c r="B38" s="22" t="s">
        <v>52</v>
      </c>
      <c r="C38" s="17">
        <v>174</v>
      </c>
      <c r="D38" s="17">
        <v>220</v>
      </c>
      <c r="E38" s="16">
        <f t="shared" si="0"/>
        <v>126.43678160919541</v>
      </c>
      <c r="G38" s="36"/>
    </row>
    <row r="39" spans="1:7" ht="14.25" thickTop="1" thickBot="1" x14ac:dyDescent="0.25">
      <c r="A39" s="13" t="s">
        <v>81</v>
      </c>
      <c r="B39" s="22" t="s">
        <v>53</v>
      </c>
      <c r="C39" s="17"/>
      <c r="D39" s="17"/>
      <c r="E39" s="16">
        <f t="shared" si="0"/>
        <v>0</v>
      </c>
      <c r="G39" s="36"/>
    </row>
    <row r="40" spans="1:7" ht="14.25" thickTop="1" thickBot="1" x14ac:dyDescent="0.25">
      <c r="A40" s="13" t="s">
        <v>82</v>
      </c>
      <c r="B40" s="22" t="s">
        <v>71</v>
      </c>
      <c r="C40" s="17"/>
      <c r="D40" s="17"/>
      <c r="E40" s="16">
        <f t="shared" si="0"/>
        <v>0</v>
      </c>
      <c r="G40" s="36"/>
    </row>
    <row r="41" spans="1:7" ht="14.25" thickTop="1" thickBot="1" x14ac:dyDescent="0.25">
      <c r="A41" s="13">
        <v>23</v>
      </c>
      <c r="B41" s="24" t="s">
        <v>73</v>
      </c>
      <c r="C41" s="15">
        <f>C32+C33-C37</f>
        <v>48358</v>
      </c>
      <c r="D41" s="15">
        <f>D32+D33-D37</f>
        <v>81464</v>
      </c>
      <c r="E41" s="15">
        <f t="shared" si="0"/>
        <v>168.46023408743125</v>
      </c>
      <c r="G41" s="36"/>
    </row>
    <row r="42" spans="1:7" ht="14.25" thickTop="1" thickBot="1" x14ac:dyDescent="0.25">
      <c r="A42" s="13">
        <v>24</v>
      </c>
      <c r="B42" s="22" t="s">
        <v>72</v>
      </c>
      <c r="C42" s="17"/>
      <c r="D42" s="17"/>
      <c r="E42" s="16">
        <f t="shared" si="0"/>
        <v>0</v>
      </c>
      <c r="G42" s="36"/>
    </row>
    <row r="43" spans="1:7" ht="14.25" thickTop="1" thickBot="1" x14ac:dyDescent="0.25">
      <c r="A43" s="13">
        <v>25</v>
      </c>
      <c r="B43" s="24" t="s">
        <v>15</v>
      </c>
      <c r="C43" s="15">
        <f>C41+C42</f>
        <v>48358</v>
      </c>
      <c r="D43" s="15">
        <f>D41+D42</f>
        <v>81464</v>
      </c>
      <c r="E43" s="15">
        <f t="shared" si="0"/>
        <v>168.46023408743125</v>
      </c>
    </row>
    <row r="44" spans="1:7" ht="14.25" thickTop="1" thickBot="1" x14ac:dyDescent="0.25">
      <c r="A44" s="13">
        <v>26</v>
      </c>
      <c r="B44" s="23" t="s">
        <v>5</v>
      </c>
      <c r="C44" s="17"/>
      <c r="D44" s="17"/>
      <c r="E44" s="16">
        <f t="shared" si="0"/>
        <v>0</v>
      </c>
    </row>
    <row r="45" spans="1:7" ht="14.25" thickTop="1" thickBot="1" x14ac:dyDescent="0.25">
      <c r="A45" s="13">
        <v>27</v>
      </c>
      <c r="B45" s="24" t="s">
        <v>18</v>
      </c>
      <c r="C45" s="15">
        <f>C43-C44</f>
        <v>48358</v>
      </c>
      <c r="D45" s="15">
        <f>D43-D44</f>
        <v>81464</v>
      </c>
      <c r="E45" s="15">
        <f t="shared" si="0"/>
        <v>168.46023408743125</v>
      </c>
    </row>
    <row r="46" spans="1:7" ht="14.25" thickTop="1" thickBot="1" x14ac:dyDescent="0.25">
      <c r="A46" s="13">
        <v>28</v>
      </c>
      <c r="B46" s="25" t="s">
        <v>6</v>
      </c>
      <c r="C46" s="17"/>
      <c r="D46" s="17"/>
      <c r="E46" s="16">
        <f t="shared" si="0"/>
        <v>0</v>
      </c>
    </row>
    <row r="47" spans="1:7" ht="27" thickTop="1" thickBot="1" x14ac:dyDescent="0.25">
      <c r="A47" s="13">
        <v>29</v>
      </c>
      <c r="B47" s="24" t="s">
        <v>74</v>
      </c>
      <c r="C47" s="15">
        <f>C45-C46</f>
        <v>48358</v>
      </c>
      <c r="D47" s="15">
        <f>D45-D46</f>
        <v>81464</v>
      </c>
      <c r="E47" s="15">
        <f t="shared" si="0"/>
        <v>168.46023408743125</v>
      </c>
    </row>
    <row r="48" spans="1:7" ht="14.25" thickTop="1" thickBot="1" x14ac:dyDescent="0.25">
      <c r="A48" s="13">
        <v>30</v>
      </c>
      <c r="B48" s="22" t="s">
        <v>75</v>
      </c>
      <c r="C48" s="17"/>
      <c r="D48" s="17"/>
      <c r="E48" s="16">
        <f t="shared" si="0"/>
        <v>0</v>
      </c>
    </row>
    <row r="49" spans="1:5" ht="14.25" thickTop="1" thickBot="1" x14ac:dyDescent="0.25">
      <c r="A49" s="13">
        <v>31</v>
      </c>
      <c r="B49" s="24" t="s">
        <v>76</v>
      </c>
      <c r="C49" s="15">
        <f>C45+C48</f>
        <v>48358</v>
      </c>
      <c r="D49" s="15">
        <f>D45+D48</f>
        <v>81464</v>
      </c>
      <c r="E49" s="15">
        <f t="shared" si="0"/>
        <v>168.46023408743125</v>
      </c>
    </row>
    <row r="50" spans="1:5" ht="13.5" thickTop="1" x14ac:dyDescent="0.2">
      <c r="A50" s="37"/>
      <c r="B50" s="42"/>
      <c r="C50" s="42"/>
      <c r="D50" s="37"/>
      <c r="E50" s="37"/>
    </row>
    <row r="51" spans="1:5" x14ac:dyDescent="0.2">
      <c r="A51" s="37"/>
      <c r="B51" s="42"/>
      <c r="C51" s="42"/>
      <c r="D51" s="37"/>
      <c r="E51" s="37"/>
    </row>
    <row r="52" spans="1:5" x14ac:dyDescent="0.2">
      <c r="A52" s="37"/>
      <c r="B52" s="37"/>
      <c r="C52" s="37"/>
      <c r="D52" s="37"/>
      <c r="E52" s="37"/>
    </row>
    <row r="53" spans="1:5" x14ac:dyDescent="0.2">
      <c r="A53" s="37"/>
      <c r="B53" s="37"/>
      <c r="C53" s="37"/>
      <c r="D53" s="37"/>
      <c r="E53" s="37"/>
    </row>
    <row r="54" spans="1:5" x14ac:dyDescent="0.2">
      <c r="A54" s="37"/>
      <c r="B54" s="37"/>
      <c r="C54" s="37"/>
      <c r="D54" s="37"/>
      <c r="E54" s="37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95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F52"/>
  <sheetViews>
    <sheetView topLeftCell="A7" zoomScale="110" workbookViewId="0">
      <selection activeCell="C25" sqref="C25"/>
    </sheetView>
  </sheetViews>
  <sheetFormatPr defaultRowHeight="12.75" x14ac:dyDescent="0.2"/>
  <cols>
    <col min="1" max="1" width="5.140625" style="1" customWidth="1"/>
    <col min="2" max="2" width="54.5703125" style="1" customWidth="1"/>
    <col min="3" max="4" width="18.42578125" style="1" customWidth="1"/>
    <col min="5" max="16384" width="9.140625" style="1"/>
  </cols>
  <sheetData>
    <row r="1" spans="1:6" x14ac:dyDescent="0.2">
      <c r="A1" s="2"/>
      <c r="B1" s="2"/>
      <c r="C1" s="3"/>
      <c r="D1" s="3"/>
      <c r="E1" s="3"/>
    </row>
    <row r="2" spans="1:6" x14ac:dyDescent="0.2">
      <c r="A2" s="2"/>
      <c r="B2" s="9" t="s">
        <v>28</v>
      </c>
      <c r="C2" s="110" t="str">
        <f>'ФИ-Почетна'!$C$18</f>
        <v>Тетекс АД</v>
      </c>
      <c r="D2" s="111"/>
      <c r="E2" s="111"/>
    </row>
    <row r="3" spans="1:6" ht="12.75" customHeight="1" x14ac:dyDescent="0.2">
      <c r="A3" s="2"/>
      <c r="B3" s="9" t="s">
        <v>30</v>
      </c>
      <c r="C3" s="27" t="str">
        <f>'ФИ-Почетна'!$C$22</f>
        <v>01.01 - 30.09</v>
      </c>
      <c r="D3" s="28" t="s">
        <v>102</v>
      </c>
      <c r="E3" s="29">
        <f>'ФИ-Почетна'!$C$23</f>
        <v>2021</v>
      </c>
    </row>
    <row r="4" spans="1:6" x14ac:dyDescent="0.2">
      <c r="A4" s="2"/>
      <c r="B4" s="11" t="s">
        <v>43</v>
      </c>
      <c r="C4" s="12" t="str">
        <f>'ФИ-Почетна'!$C$20</f>
        <v>не</v>
      </c>
      <c r="D4" s="3"/>
      <c r="E4" s="3"/>
    </row>
    <row r="5" spans="1:6" x14ac:dyDescent="0.2">
      <c r="A5" s="2"/>
      <c r="B5" s="2"/>
      <c r="C5" s="3"/>
      <c r="D5" s="3"/>
      <c r="E5" s="3"/>
    </row>
    <row r="6" spans="1:6" x14ac:dyDescent="0.2">
      <c r="A6" s="2"/>
      <c r="B6" s="109" t="s">
        <v>27</v>
      </c>
      <c r="C6" s="109"/>
      <c r="D6" s="109"/>
      <c r="E6" s="109"/>
    </row>
    <row r="7" spans="1:6" x14ac:dyDescent="0.2">
      <c r="A7" s="2"/>
      <c r="B7" s="109"/>
      <c r="C7" s="109"/>
      <c r="D7" s="109"/>
      <c r="E7" s="109"/>
    </row>
    <row r="8" spans="1:6" s="7" customFormat="1" ht="15" customHeight="1" thickBot="1" x14ac:dyDescent="0.25">
      <c r="A8" s="5"/>
      <c r="B8" s="6"/>
      <c r="C8" s="108" t="s">
        <v>34</v>
      </c>
      <c r="D8" s="108"/>
      <c r="E8" s="108"/>
    </row>
    <row r="9" spans="1:6" s="8" customFormat="1" ht="25.5" customHeight="1" thickTop="1" thickBot="1" x14ac:dyDescent="0.25">
      <c r="A9" s="107"/>
      <c r="B9" s="107" t="s">
        <v>33</v>
      </c>
      <c r="C9" s="26" t="s">
        <v>25</v>
      </c>
      <c r="D9" s="26" t="s">
        <v>26</v>
      </c>
      <c r="E9" s="26" t="s">
        <v>29</v>
      </c>
    </row>
    <row r="10" spans="1:6" ht="46.5" thickTop="1" thickBot="1" x14ac:dyDescent="0.25">
      <c r="A10" s="107"/>
      <c r="B10" s="107"/>
      <c r="C10" s="26" t="s">
        <v>32</v>
      </c>
      <c r="D10" s="26" t="s">
        <v>32</v>
      </c>
      <c r="E10" s="10" t="s">
        <v>31</v>
      </c>
    </row>
    <row r="11" spans="1:6" ht="18.75" customHeight="1" thickTop="1" thickBot="1" x14ac:dyDescent="0.25">
      <c r="A11" s="13">
        <v>1</v>
      </c>
      <c r="B11" s="14" t="s">
        <v>135</v>
      </c>
      <c r="C11" s="15">
        <f>'Биланс на успех - природа'!C11</f>
        <v>98810</v>
      </c>
      <c r="D11" s="15">
        <f>'Биланс на успех - природа'!D11</f>
        <v>63332</v>
      </c>
      <c r="E11" s="15">
        <f>'Биланс на успех - природа'!E11</f>
        <v>64.094727254326486</v>
      </c>
      <c r="F11" s="4"/>
    </row>
    <row r="12" spans="1:6" ht="13.5" customHeight="1" thickTop="1" thickBot="1" x14ac:dyDescent="0.25">
      <c r="A12" s="13">
        <v>2</v>
      </c>
      <c r="B12" s="24" t="s">
        <v>14</v>
      </c>
      <c r="C12" s="15">
        <f>'Биланс на успех - природа'!C12</f>
        <v>70683</v>
      </c>
      <c r="D12" s="15">
        <f>'Биланс на успех - природа'!D12</f>
        <v>35837</v>
      </c>
      <c r="E12" s="15">
        <f>'Биланс на успех - природа'!E12</f>
        <v>50.701017217718544</v>
      </c>
      <c r="F12" s="4"/>
    </row>
    <row r="13" spans="1:6" ht="15.75" customHeight="1" thickTop="1" thickBot="1" x14ac:dyDescent="0.25">
      <c r="A13" s="13" t="s">
        <v>103</v>
      </c>
      <c r="B13" s="22" t="s">
        <v>39</v>
      </c>
      <c r="C13" s="17">
        <f>'Биланс на успех - природа'!C13</f>
        <v>44282</v>
      </c>
      <c r="D13" s="17">
        <f>'Биланс на успех - природа'!D13</f>
        <v>34233</v>
      </c>
      <c r="E13" s="16">
        <f>'Биланс на успех - природа'!E13</f>
        <v>77.306806377309073</v>
      </c>
      <c r="F13" s="4"/>
    </row>
    <row r="14" spans="1:6" ht="15" customHeight="1" thickTop="1" thickBot="1" x14ac:dyDescent="0.25">
      <c r="A14" s="13" t="s">
        <v>54</v>
      </c>
      <c r="B14" s="22" t="s">
        <v>40</v>
      </c>
      <c r="C14" s="17">
        <f>'Биланс на успех - природа'!C14</f>
        <v>26401</v>
      </c>
      <c r="D14" s="17">
        <f>'Биланс на успех - природа'!D14</f>
        <v>1604</v>
      </c>
      <c r="E14" s="16">
        <f>'Биланс на успех - природа'!E14</f>
        <v>6.0755274421423433</v>
      </c>
      <c r="F14" s="4"/>
    </row>
    <row r="15" spans="1:6" ht="18" customHeight="1" thickTop="1" thickBot="1" x14ac:dyDescent="0.25">
      <c r="A15" s="13">
        <v>3</v>
      </c>
      <c r="B15" s="22" t="s">
        <v>55</v>
      </c>
      <c r="C15" s="18">
        <f>'Биланс на успех - природа'!C15</f>
        <v>0</v>
      </c>
      <c r="D15" s="18">
        <f>'Биланс на успех - природа'!D15</f>
        <v>0</v>
      </c>
      <c r="E15" s="18" t="str">
        <f>'Биланс на успех - природа'!E15</f>
        <v>xxxxx</v>
      </c>
      <c r="F15" s="4"/>
    </row>
    <row r="16" spans="1:6" ht="27" thickTop="1" thickBot="1" x14ac:dyDescent="0.25">
      <c r="A16" s="13">
        <v>4</v>
      </c>
      <c r="B16" s="22" t="s">
        <v>131</v>
      </c>
      <c r="C16" s="17">
        <f>'Биланс на успех - природа'!C16</f>
        <v>274444</v>
      </c>
      <c r="D16" s="17">
        <f>'Биланс на успех - природа'!D16</f>
        <v>262222</v>
      </c>
      <c r="E16" s="16">
        <f>'Биланс на успех - природа'!E16</f>
        <v>95.546632464182125</v>
      </c>
      <c r="F16" s="4"/>
    </row>
    <row r="17" spans="1:6" ht="27" thickTop="1" thickBot="1" x14ac:dyDescent="0.25">
      <c r="A17" s="13">
        <v>5</v>
      </c>
      <c r="B17" s="22" t="s">
        <v>132</v>
      </c>
      <c r="C17" s="17">
        <f>'Биланс на успех - природа'!C17</f>
        <v>267823</v>
      </c>
      <c r="D17" s="17">
        <f>'Биланс на успех - природа'!D17</f>
        <v>254449</v>
      </c>
      <c r="E17" s="16">
        <f>'Биланс на успех - природа'!E17</f>
        <v>95.006403482897284</v>
      </c>
      <c r="F17" s="4"/>
    </row>
    <row r="18" spans="1:6" ht="18" customHeight="1" thickTop="1" thickBot="1" x14ac:dyDescent="0.25">
      <c r="A18" s="13">
        <v>6</v>
      </c>
      <c r="B18" s="22" t="s">
        <v>133</v>
      </c>
      <c r="C18" s="17">
        <f>'Биланс на успех - природа'!C18</f>
        <v>2506</v>
      </c>
      <c r="D18" s="17">
        <f>'Биланс на успех - природа'!D18</f>
        <v>1328</v>
      </c>
      <c r="E18" s="16">
        <f>'Биланс на успех - природа'!E18</f>
        <v>52.992817238627296</v>
      </c>
      <c r="F18" s="4"/>
    </row>
    <row r="19" spans="1:6" ht="18" customHeight="1" thickTop="1" thickBot="1" x14ac:dyDescent="0.25">
      <c r="A19" s="13">
        <v>7</v>
      </c>
      <c r="B19" s="22" t="s">
        <v>7</v>
      </c>
      <c r="C19" s="17">
        <f>'Биланс на успех - природа'!C19</f>
        <v>25621</v>
      </c>
      <c r="D19" s="17">
        <f>'Биланс на успех - природа'!D19</f>
        <v>26167</v>
      </c>
      <c r="E19" s="16">
        <f>'Биланс на успех - природа'!E19</f>
        <v>102.13106436126616</v>
      </c>
      <c r="F19" s="4"/>
    </row>
    <row r="20" spans="1:6" ht="18" customHeight="1" thickTop="1" thickBot="1" x14ac:dyDescent="0.25">
      <c r="A20" s="13">
        <v>8</v>
      </c>
      <c r="B20" s="24" t="s">
        <v>134</v>
      </c>
      <c r="C20" s="15">
        <f>'Биланс на успех - природа'!C20</f>
        <v>85265</v>
      </c>
      <c r="D20" s="15">
        <f>'Биланс на успех - природа'!D20</f>
        <v>40388</v>
      </c>
      <c r="E20" s="15">
        <f>'Биланс на успех - природа'!E20</f>
        <v>47.367618600832699</v>
      </c>
      <c r="F20" s="4"/>
    </row>
    <row r="21" spans="1:6" ht="18" customHeight="1" thickTop="1" thickBot="1" x14ac:dyDescent="0.25">
      <c r="A21" s="13">
        <v>9</v>
      </c>
      <c r="B21" s="23" t="s">
        <v>121</v>
      </c>
      <c r="C21" s="17">
        <f>'Биланс на успех - природа'!C21</f>
        <v>6166</v>
      </c>
      <c r="D21" s="17">
        <f>'Биланс на успех - природа'!D21</f>
        <v>7544</v>
      </c>
      <c r="E21" s="16">
        <f>'Биланс на успех - природа'!E21</f>
        <v>122.34836198507948</v>
      </c>
      <c r="F21" s="4"/>
    </row>
    <row r="22" spans="1:6" ht="18" customHeight="1" thickTop="1" thickBot="1" x14ac:dyDescent="0.25">
      <c r="A22" s="13">
        <v>10</v>
      </c>
      <c r="B22" s="23" t="s">
        <v>122</v>
      </c>
      <c r="C22" s="17">
        <f>'Биланс на успех - природа'!C22</f>
        <v>18664</v>
      </c>
      <c r="D22" s="17">
        <f>'Биланс на успех - природа'!D22</f>
        <v>4100</v>
      </c>
      <c r="E22" s="16">
        <f>'Биланс на успех - природа'!E22</f>
        <v>21.967423917702529</v>
      </c>
      <c r="F22" s="4"/>
    </row>
    <row r="23" spans="1:6" ht="18" customHeight="1" thickTop="1" thickBot="1" x14ac:dyDescent="0.25">
      <c r="A23" s="13">
        <v>11</v>
      </c>
      <c r="B23" s="23" t="s">
        <v>123</v>
      </c>
      <c r="C23" s="17">
        <f>'Биланс на успех - природа'!C23</f>
        <v>274</v>
      </c>
      <c r="D23" s="17">
        <f>'Биланс на успех - природа'!D23</f>
        <v>1235</v>
      </c>
      <c r="E23" s="16">
        <f>'Биланс на успех - природа'!E23</f>
        <v>450.7299270072993</v>
      </c>
      <c r="F23" s="4"/>
    </row>
    <row r="24" spans="1:6" ht="14.25" thickTop="1" thickBot="1" x14ac:dyDescent="0.25">
      <c r="A24" s="13">
        <v>12</v>
      </c>
      <c r="B24" s="23" t="s">
        <v>124</v>
      </c>
      <c r="C24" s="17">
        <f>'Биланс на успех - природа'!C24</f>
        <v>6546</v>
      </c>
      <c r="D24" s="17">
        <f>'Биланс на успех - природа'!D24</f>
        <v>4900</v>
      </c>
      <c r="E24" s="16">
        <f>'Биланс на успех - природа'!E24</f>
        <v>74.854873205010691</v>
      </c>
      <c r="F24" s="4"/>
    </row>
    <row r="25" spans="1:6" ht="18" customHeight="1" thickTop="1" thickBot="1" x14ac:dyDescent="0.25">
      <c r="A25" s="13">
        <v>13</v>
      </c>
      <c r="B25" s="23" t="s">
        <v>125</v>
      </c>
      <c r="C25" s="17">
        <f>'Биланс на успех - природа'!C25</f>
        <v>7368</v>
      </c>
      <c r="D25" s="17">
        <f>'Биланс на успех - природа'!D25</f>
        <v>7752</v>
      </c>
      <c r="E25" s="16">
        <f>'Биланс на успех - природа'!E25</f>
        <v>105.21172638436482</v>
      </c>
      <c r="F25" s="4"/>
    </row>
    <row r="26" spans="1:6" ht="18" customHeight="1" thickTop="1" thickBot="1" x14ac:dyDescent="0.25">
      <c r="A26" s="13">
        <v>14</v>
      </c>
      <c r="B26" s="23" t="s">
        <v>126</v>
      </c>
      <c r="C26" s="17">
        <f>'Биланс на успех - природа'!C26</f>
        <v>42441</v>
      </c>
      <c r="D26" s="17">
        <f>'Биланс на успех - природа'!D26</f>
        <v>12757</v>
      </c>
      <c r="E26" s="16">
        <f>'Биланс на успех - природа'!E26</f>
        <v>30.058198440187557</v>
      </c>
      <c r="F26" s="4"/>
    </row>
    <row r="27" spans="1:6" ht="14.25" customHeight="1" thickTop="1" thickBot="1" x14ac:dyDescent="0.25">
      <c r="A27" s="13">
        <v>15</v>
      </c>
      <c r="B27" s="22" t="s">
        <v>127</v>
      </c>
      <c r="C27" s="17">
        <f>'Биланс на успех - природа'!C27</f>
        <v>1912</v>
      </c>
      <c r="D27" s="17">
        <f>'Биланс на успех - природа'!D27</f>
        <v>1953</v>
      </c>
      <c r="E27" s="16">
        <f>'Биланс на успех - природа'!E27</f>
        <v>102.14435146443515</v>
      </c>
      <c r="F27" s="4"/>
    </row>
    <row r="28" spans="1:6" ht="18" customHeight="1" thickTop="1" thickBot="1" x14ac:dyDescent="0.25">
      <c r="A28" s="13">
        <v>16</v>
      </c>
      <c r="B28" s="23" t="s">
        <v>128</v>
      </c>
      <c r="C28" s="17">
        <f>'Биланс на успех - природа'!C28</f>
        <v>0</v>
      </c>
      <c r="D28" s="17">
        <f>'Биланс на успех - природа'!D28</f>
        <v>0</v>
      </c>
      <c r="E28" s="16">
        <f>'Биланс на успех - природа'!E28</f>
        <v>0</v>
      </c>
      <c r="F28" s="4"/>
    </row>
    <row r="29" spans="1:6" ht="18" customHeight="1" thickTop="1" thickBot="1" x14ac:dyDescent="0.25">
      <c r="A29" s="13">
        <v>17</v>
      </c>
      <c r="B29" s="22" t="s">
        <v>129</v>
      </c>
      <c r="C29" s="17">
        <f>'Биланс на успех - природа'!C29</f>
        <v>0</v>
      </c>
      <c r="D29" s="17">
        <f>'Биланс на успех - природа'!D29</f>
        <v>0</v>
      </c>
      <c r="E29" s="16">
        <f>'Биланс на успех - природа'!E29</f>
        <v>0</v>
      </c>
      <c r="F29" s="4"/>
    </row>
    <row r="30" spans="1:6" ht="18" customHeight="1" thickTop="1" thickBot="1" x14ac:dyDescent="0.25">
      <c r="A30" s="13">
        <v>18</v>
      </c>
      <c r="B30" s="23" t="s">
        <v>130</v>
      </c>
      <c r="C30" s="17">
        <f>'Биланс на успех - природа'!C30</f>
        <v>0</v>
      </c>
      <c r="D30" s="17">
        <f>'Биланс на успех - природа'!D30</f>
        <v>0</v>
      </c>
      <c r="E30" s="16">
        <f>'Биланс на успех - природа'!E30</f>
        <v>0</v>
      </c>
      <c r="F30" s="4"/>
    </row>
    <row r="31" spans="1:6" ht="14.25" thickTop="1" thickBot="1" x14ac:dyDescent="0.25">
      <c r="A31" s="13">
        <v>19</v>
      </c>
      <c r="B31" s="22" t="s">
        <v>8</v>
      </c>
      <c r="C31" s="17">
        <f>'Биланс на успех - природа'!C31</f>
        <v>1894</v>
      </c>
      <c r="D31" s="17">
        <f>'Биланс на успех - природа'!D31</f>
        <v>147</v>
      </c>
      <c r="E31" s="16">
        <f>'Биланс на успех - природа'!E31</f>
        <v>7.7613516367476238</v>
      </c>
      <c r="F31" s="4"/>
    </row>
    <row r="32" spans="1:6" ht="18" customHeight="1" thickTop="1" thickBot="1" x14ac:dyDescent="0.25">
      <c r="A32" s="13">
        <v>20</v>
      </c>
      <c r="B32" s="24" t="s">
        <v>9</v>
      </c>
      <c r="C32" s="19">
        <f>'Биланс на успех - природа'!C32</f>
        <v>6924</v>
      </c>
      <c r="D32" s="19">
        <f>'Биланс на успех - природа'!D32</f>
        <v>15171</v>
      </c>
      <c r="E32" s="19">
        <f>'Биланс на успех - природа'!E32</f>
        <v>219.10745233968805</v>
      </c>
      <c r="F32" s="4"/>
    </row>
    <row r="33" spans="1:6" ht="14.25" customHeight="1" thickTop="1" thickBot="1" x14ac:dyDescent="0.25">
      <c r="A33" s="13">
        <v>21</v>
      </c>
      <c r="B33" s="25" t="s">
        <v>110</v>
      </c>
      <c r="C33" s="19">
        <f>'Биланс на успех - природа'!C33</f>
        <v>41608</v>
      </c>
      <c r="D33" s="19">
        <f>'Биланс на успех - природа'!D33</f>
        <v>66513</v>
      </c>
      <c r="E33" s="15">
        <f>'Биланс на успех - природа'!E33</f>
        <v>159.8562776389156</v>
      </c>
      <c r="F33" s="4"/>
    </row>
    <row r="34" spans="1:6" ht="30" customHeight="1" thickTop="1" thickBot="1" x14ac:dyDescent="0.25">
      <c r="A34" s="13" t="s">
        <v>104</v>
      </c>
      <c r="B34" s="22" t="s">
        <v>56</v>
      </c>
      <c r="C34" s="17">
        <f>'Биланс на успех - природа'!C34</f>
        <v>41608</v>
      </c>
      <c r="D34" s="17">
        <f>'Биланс на успех - природа'!D34</f>
        <v>66513</v>
      </c>
      <c r="E34" s="16">
        <f>'Биланс на успех - природа'!E34</f>
        <v>159.8562776389156</v>
      </c>
      <c r="F34" s="4"/>
    </row>
    <row r="35" spans="1:6" ht="18.75" customHeight="1" thickTop="1" thickBot="1" x14ac:dyDescent="0.25">
      <c r="A35" s="13" t="s">
        <v>105</v>
      </c>
      <c r="B35" s="22" t="s">
        <v>111</v>
      </c>
      <c r="C35" s="17">
        <f>'Биланс на успех - природа'!C35</f>
        <v>0</v>
      </c>
      <c r="D35" s="17">
        <f>'Биланс на успех - природа'!D35</f>
        <v>0</v>
      </c>
      <c r="E35" s="16">
        <f>'Биланс на успех - природа'!E35</f>
        <v>0</v>
      </c>
      <c r="F35" s="4"/>
    </row>
    <row r="36" spans="1:6" ht="17.25" customHeight="1" thickTop="1" thickBot="1" x14ac:dyDescent="0.25">
      <c r="A36" s="13" t="s">
        <v>106</v>
      </c>
      <c r="B36" s="22" t="s">
        <v>112</v>
      </c>
      <c r="C36" s="17">
        <f>'Биланс на успех - природа'!C36</f>
        <v>0</v>
      </c>
      <c r="D36" s="17">
        <f>'Биланс на успех - природа'!D36</f>
        <v>0</v>
      </c>
      <c r="E36" s="16">
        <f>'Биланс на успех - природа'!E36</f>
        <v>0</v>
      </c>
      <c r="F36" s="4"/>
    </row>
    <row r="37" spans="1:6" ht="18" customHeight="1" thickTop="1" thickBot="1" x14ac:dyDescent="0.25">
      <c r="A37" s="13">
        <v>22</v>
      </c>
      <c r="B37" s="25" t="s">
        <v>113</v>
      </c>
      <c r="C37" s="15">
        <f>'Биланс на успех - природа'!C37</f>
        <v>174</v>
      </c>
      <c r="D37" s="15">
        <f>'Биланс на успех - природа'!D37</f>
        <v>220</v>
      </c>
      <c r="E37" s="15">
        <f>'Биланс на успех - природа'!E37</f>
        <v>126.43678160919541</v>
      </c>
      <c r="F37" s="4"/>
    </row>
    <row r="38" spans="1:6" ht="18" customHeight="1" thickTop="1" thickBot="1" x14ac:dyDescent="0.25">
      <c r="A38" s="13" t="s">
        <v>107</v>
      </c>
      <c r="B38" s="22" t="s">
        <v>57</v>
      </c>
      <c r="C38" s="17">
        <f>'Биланс на успех - природа'!C38</f>
        <v>174</v>
      </c>
      <c r="D38" s="17">
        <f>'Биланс на успех - природа'!D38</f>
        <v>220</v>
      </c>
      <c r="E38" s="16">
        <f>'Биланс на успех - природа'!E38</f>
        <v>126.43678160919541</v>
      </c>
      <c r="F38" s="4"/>
    </row>
    <row r="39" spans="1:6" ht="18" customHeight="1" thickTop="1" thickBot="1" x14ac:dyDescent="0.25">
      <c r="A39" s="13" t="s">
        <v>108</v>
      </c>
      <c r="B39" s="22" t="s">
        <v>58</v>
      </c>
      <c r="C39" s="17">
        <f>'Биланс на успех - природа'!C39</f>
        <v>0</v>
      </c>
      <c r="D39" s="17">
        <f>'Биланс на успех - природа'!D39</f>
        <v>0</v>
      </c>
      <c r="E39" s="16">
        <f>'Биланс на успех - природа'!E39</f>
        <v>0</v>
      </c>
      <c r="F39" s="4"/>
    </row>
    <row r="40" spans="1:6" ht="18" customHeight="1" thickTop="1" thickBot="1" x14ac:dyDescent="0.25">
      <c r="A40" s="13" t="s">
        <v>109</v>
      </c>
      <c r="B40" s="22" t="s">
        <v>114</v>
      </c>
      <c r="C40" s="17">
        <f>'Биланс на успех - природа'!C40</f>
        <v>0</v>
      </c>
      <c r="D40" s="17">
        <f>'Биланс на успех - природа'!D40</f>
        <v>0</v>
      </c>
      <c r="E40" s="16">
        <f>'Биланс на успех - природа'!E40</f>
        <v>0</v>
      </c>
      <c r="F40" s="4"/>
    </row>
    <row r="41" spans="1:6" ht="18" customHeight="1" thickTop="1" thickBot="1" x14ac:dyDescent="0.25">
      <c r="A41" s="13">
        <v>23</v>
      </c>
      <c r="B41" s="24" t="s">
        <v>115</v>
      </c>
      <c r="C41" s="15">
        <f>'Биланс на успех - природа'!C41</f>
        <v>48358</v>
      </c>
      <c r="D41" s="15">
        <f>'Биланс на успех - природа'!D41</f>
        <v>81464</v>
      </c>
      <c r="E41" s="15">
        <f>'Биланс на успех - природа'!E41</f>
        <v>168.46023408743125</v>
      </c>
      <c r="F41" s="4"/>
    </row>
    <row r="42" spans="1:6" ht="18" customHeight="1" thickTop="1" thickBot="1" x14ac:dyDescent="0.25">
      <c r="A42" s="13">
        <v>24</v>
      </c>
      <c r="B42" s="22" t="s">
        <v>116</v>
      </c>
      <c r="C42" s="17">
        <f>'Биланс на успех - природа'!C42</f>
        <v>0</v>
      </c>
      <c r="D42" s="17">
        <f>'Биланс на успех - природа'!D42</f>
        <v>0</v>
      </c>
      <c r="E42" s="16">
        <f>'Биланс на успех - природа'!E42</f>
        <v>0</v>
      </c>
      <c r="F42" s="4"/>
    </row>
    <row r="43" spans="1:6" ht="18" customHeight="1" thickTop="1" thickBot="1" x14ac:dyDescent="0.25">
      <c r="A43" s="13">
        <v>25</v>
      </c>
      <c r="B43" s="24" t="s">
        <v>16</v>
      </c>
      <c r="C43" s="15">
        <f>'Биланс на успех - природа'!C43</f>
        <v>48358</v>
      </c>
      <c r="D43" s="15">
        <f>'Биланс на успех - природа'!D43</f>
        <v>81464</v>
      </c>
      <c r="E43" s="15">
        <f>'Биланс на успех - природа'!E43</f>
        <v>168.46023408743125</v>
      </c>
      <c r="F43" s="4"/>
    </row>
    <row r="44" spans="1:6" ht="18" customHeight="1" thickTop="1" thickBot="1" x14ac:dyDescent="0.25">
      <c r="A44" s="13">
        <v>26</v>
      </c>
      <c r="B44" s="23" t="s">
        <v>17</v>
      </c>
      <c r="C44" s="17">
        <f>'Биланс на успех - природа'!C44</f>
        <v>0</v>
      </c>
      <c r="D44" s="17">
        <f>'Биланс на успех - природа'!D44</f>
        <v>0</v>
      </c>
      <c r="E44" s="16">
        <f>'Биланс на успех - природа'!E44</f>
        <v>0</v>
      </c>
      <c r="F44" s="4"/>
    </row>
    <row r="45" spans="1:6" ht="18" customHeight="1" thickTop="1" thickBot="1" x14ac:dyDescent="0.25">
      <c r="A45" s="13">
        <v>27</v>
      </c>
      <c r="B45" s="24" t="s">
        <v>117</v>
      </c>
      <c r="C45" s="15">
        <f>'Биланс на успех - природа'!C45</f>
        <v>48358</v>
      </c>
      <c r="D45" s="15">
        <f>'Биланс на успех - природа'!D45</f>
        <v>81464</v>
      </c>
      <c r="E45" s="15">
        <f>'Биланс на успех - природа'!E45</f>
        <v>168.46023408743125</v>
      </c>
      <c r="F45" s="4"/>
    </row>
    <row r="46" spans="1:6" ht="18" customHeight="1" thickTop="1" thickBot="1" x14ac:dyDescent="0.25">
      <c r="A46" s="13">
        <v>28</v>
      </c>
      <c r="B46" s="23" t="s">
        <v>10</v>
      </c>
      <c r="C46" s="17">
        <f>'Биланс на успех - природа'!C46</f>
        <v>0</v>
      </c>
      <c r="D46" s="17">
        <f>'Биланс на успех - природа'!D46</f>
        <v>0</v>
      </c>
      <c r="E46" s="16">
        <f>'Биланс на успех - природа'!E46</f>
        <v>0</v>
      </c>
      <c r="F46" s="4"/>
    </row>
    <row r="47" spans="1:6" ht="14.25" thickTop="1" thickBot="1" x14ac:dyDescent="0.25">
      <c r="A47" s="13">
        <v>29</v>
      </c>
      <c r="B47" s="24" t="s">
        <v>118</v>
      </c>
      <c r="C47" s="15">
        <f>'Биланс на успех - природа'!C47</f>
        <v>48358</v>
      </c>
      <c r="D47" s="15">
        <f>'Биланс на успех - природа'!D47</f>
        <v>81464</v>
      </c>
      <c r="E47" s="15">
        <f>'Биланс на успех - природа'!E47</f>
        <v>168.46023408743125</v>
      </c>
    </row>
    <row r="48" spans="1:6" ht="14.25" thickTop="1" thickBot="1" x14ac:dyDescent="0.25">
      <c r="A48" s="13">
        <v>30</v>
      </c>
      <c r="B48" s="22" t="s">
        <v>119</v>
      </c>
      <c r="C48" s="17">
        <f>'Биланс на успех - природа'!C48</f>
        <v>0</v>
      </c>
      <c r="D48" s="17">
        <f>'Биланс на успех - природа'!D48</f>
        <v>0</v>
      </c>
      <c r="E48" s="16">
        <f>'Биланс на успех - природа'!E48</f>
        <v>0</v>
      </c>
    </row>
    <row r="49" spans="1:5" ht="14.25" thickTop="1" thickBot="1" x14ac:dyDescent="0.25">
      <c r="A49" s="13">
        <v>31</v>
      </c>
      <c r="B49" s="24" t="s">
        <v>120</v>
      </c>
      <c r="C49" s="15">
        <f>'Биланс на успех - природа'!C49</f>
        <v>48358</v>
      </c>
      <c r="D49" s="15">
        <f>'Биланс на успех - природа'!D49</f>
        <v>81464</v>
      </c>
      <c r="E49" s="15">
        <f>'Биланс на успех - природа'!E49</f>
        <v>168.46023408743125</v>
      </c>
    </row>
    <row r="50" spans="1:5" ht="13.5" thickTop="1" x14ac:dyDescent="0.2">
      <c r="A50" s="30"/>
      <c r="B50" s="30"/>
      <c r="C50" s="30"/>
      <c r="D50" s="30"/>
      <c r="E50" s="30"/>
    </row>
    <row r="51" spans="1:5" x14ac:dyDescent="0.2">
      <c r="A51" s="30"/>
      <c r="B51" s="30"/>
      <c r="C51" s="30"/>
      <c r="D51" s="30"/>
      <c r="E51" s="30"/>
    </row>
    <row r="52" spans="1:5" x14ac:dyDescent="0.2">
      <c r="A52" s="30"/>
      <c r="B52" s="30"/>
      <c r="C52" s="30"/>
      <c r="D52" s="30"/>
      <c r="E52" s="30"/>
    </row>
  </sheetData>
  <sheetProtection password="B44F" sheet="1" objects="1" scenarios="1" selectLockedCells="1" selectUnlockedCells="1"/>
  <mergeCells count="5">
    <mergeCell ref="B9:B10"/>
    <mergeCell ref="C8:E8"/>
    <mergeCell ref="B6:E7"/>
    <mergeCell ref="C2:E2"/>
    <mergeCell ref="A9:A10"/>
  </mergeCells>
  <phoneticPr fontId="1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ФИ-Почетна</vt:lpstr>
      <vt:lpstr>Биланс на успех - природа</vt:lpstr>
      <vt:lpstr>Income Statement</vt:lpstr>
      <vt:lpstr>'Income Statement'!Print_Area</vt:lpstr>
      <vt:lpstr>'Биланс на успех - природа'!Print_Area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xxx</cp:lastModifiedBy>
  <cp:lastPrinted>2021-10-22T11:26:36Z</cp:lastPrinted>
  <dcterms:created xsi:type="dcterms:W3CDTF">2008-02-12T15:15:13Z</dcterms:created>
  <dcterms:modified xsi:type="dcterms:W3CDTF">2021-10-22T11:26:48Z</dcterms:modified>
</cp:coreProperties>
</file>